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60" windowWidth="20730" windowHeight="11700"/>
  </bookViews>
  <sheets>
    <sheet name="Раздел 1" sheetId="4" r:id="rId1"/>
    <sheet name="Раздел 2" sheetId="3" r:id="rId2"/>
    <sheet name="Раздел 3" sheetId="8" r:id="rId3"/>
    <sheet name="Раздел 4" sheetId="9" r:id="rId4"/>
    <sheet name="Раздел 5" sheetId="7" r:id="rId5"/>
    <sheet name="Раздел 6" sheetId="6" r:id="rId6"/>
    <sheet name="Раздел 7" sheetId="5" r:id="rId7"/>
  </sheets>
  <definedNames>
    <definedName name="_xlnm.Print_Area" localSheetId="1">'Раздел 2'!$A$1:$AA$52</definedName>
    <definedName name="_xlnm.Print_Area" localSheetId="3">'Раздел 4'!$A$1:$Z$54</definedName>
    <definedName name="_xlnm.Print_Area" localSheetId="4">'Раздел 5'!$A$1:$Z$53</definedName>
    <definedName name="_xlnm.Print_Area" localSheetId="5">'Раздел 6'!$A$1:$Z$58</definedName>
    <definedName name="_xlnm.Print_Area" localSheetId="6">'Раздел 7'!$A$1:$AD$28</definedName>
  </definedNames>
  <calcPr calcId="145621"/>
</workbook>
</file>

<file path=xl/calcChain.xml><?xml version="1.0" encoding="utf-8"?>
<calcChain xmlns="http://schemas.openxmlformats.org/spreadsheetml/2006/main">
  <c r="I32" i="8" l="1"/>
  <c r="I29" i="8"/>
  <c r="I24" i="8"/>
  <c r="I21" i="8"/>
  <c r="I22" i="8"/>
  <c r="I23" i="8"/>
  <c r="I25" i="8"/>
  <c r="I26" i="8"/>
  <c r="I27" i="8"/>
  <c r="I28" i="8"/>
  <c r="I30" i="8"/>
  <c r="I31" i="8"/>
  <c r="I33" i="8"/>
  <c r="I34" i="8"/>
  <c r="I35" i="8"/>
  <c r="I36" i="8"/>
  <c r="I37" i="8"/>
  <c r="I38" i="8"/>
  <c r="I39" i="8"/>
  <c r="I40" i="8"/>
  <c r="I41" i="8"/>
  <c r="I42" i="8"/>
  <c r="I43" i="8"/>
  <c r="I44" i="8"/>
  <c r="I45" i="8"/>
  <c r="I46" i="8"/>
  <c r="I15" i="8"/>
  <c r="I16" i="8"/>
  <c r="I17" i="8"/>
  <c r="I18" i="8"/>
  <c r="I19" i="8"/>
  <c r="I20" i="8"/>
  <c r="I14" i="8"/>
  <c r="P21" i="6" l="1"/>
  <c r="O47" i="6" l="1"/>
  <c r="N47" i="6"/>
  <c r="N21" i="5"/>
  <c r="P47" i="4"/>
  <c r="E35" i="8"/>
  <c r="P28" i="4" l="1"/>
  <c r="K18" i="6"/>
  <c r="P19" i="4" l="1"/>
  <c r="P14" i="9"/>
  <c r="O21" i="5" l="1"/>
  <c r="E30" i="6" l="1"/>
  <c r="H30" i="6"/>
  <c r="K30" i="6"/>
  <c r="P30" i="6"/>
  <c r="E31" i="6"/>
  <c r="H31" i="6"/>
  <c r="K31" i="6"/>
  <c r="P31" i="6"/>
  <c r="E32" i="6"/>
  <c r="H32" i="6"/>
  <c r="K32" i="6"/>
  <c r="P32" i="6"/>
  <c r="E33" i="6"/>
  <c r="H33" i="6"/>
  <c r="K33" i="6"/>
  <c r="P33" i="6"/>
  <c r="E34" i="6"/>
  <c r="H34" i="6"/>
  <c r="K34" i="6"/>
  <c r="P34" i="6"/>
  <c r="E35" i="6"/>
  <c r="H35" i="6"/>
  <c r="K35" i="6"/>
  <c r="P35" i="6"/>
  <c r="E36" i="6"/>
  <c r="K36" i="6"/>
  <c r="P36" i="6"/>
  <c r="E37" i="6"/>
  <c r="H37" i="6"/>
  <c r="K37" i="6"/>
  <c r="P37" i="6"/>
  <c r="E38" i="6"/>
  <c r="H38" i="6"/>
  <c r="K38" i="6"/>
  <c r="P38" i="6"/>
  <c r="E39" i="6"/>
  <c r="H39" i="6"/>
  <c r="K39" i="6"/>
  <c r="P39" i="6"/>
  <c r="E45" i="8" l="1"/>
  <c r="E46" i="8"/>
  <c r="E25" i="8"/>
  <c r="H43" i="6"/>
  <c r="K43" i="6"/>
  <c r="P16" i="5"/>
  <c r="P17" i="5"/>
  <c r="P18" i="5"/>
  <c r="P20" i="5"/>
  <c r="P15" i="5"/>
  <c r="K22" i="6"/>
  <c r="K19" i="6"/>
  <c r="K20" i="6"/>
  <c r="K21" i="6"/>
  <c r="K23" i="6"/>
  <c r="K25" i="6"/>
  <c r="K26" i="6"/>
  <c r="K27" i="6"/>
  <c r="K28" i="6"/>
  <c r="K29" i="6"/>
  <c r="K40" i="6"/>
  <c r="K41" i="6"/>
  <c r="K42" i="6"/>
  <c r="K44" i="6"/>
  <c r="K45" i="6"/>
  <c r="K46" i="6"/>
  <c r="K15" i="6"/>
  <c r="K16" i="6"/>
  <c r="K17" i="6"/>
  <c r="K14" i="6"/>
  <c r="E16" i="5" l="1"/>
  <c r="E17" i="5"/>
  <c r="E18" i="5"/>
  <c r="E19" i="5"/>
  <c r="E20" i="5"/>
  <c r="E15" i="5"/>
  <c r="H15" i="6"/>
  <c r="H16" i="6"/>
  <c r="H17" i="6"/>
  <c r="H18" i="6"/>
  <c r="H19" i="6"/>
  <c r="H20" i="6"/>
  <c r="H21" i="6"/>
  <c r="H22" i="6"/>
  <c r="H23" i="6"/>
  <c r="H25" i="6"/>
  <c r="H26" i="6"/>
  <c r="H27" i="6"/>
  <c r="H28" i="6"/>
  <c r="H29" i="6"/>
  <c r="H40" i="6"/>
  <c r="H41" i="6"/>
  <c r="H42" i="6"/>
  <c r="H44" i="6"/>
  <c r="H45" i="6"/>
  <c r="H46" i="6"/>
  <c r="H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40" i="6"/>
  <c r="E41" i="6"/>
  <c r="E42" i="6"/>
  <c r="E43" i="6"/>
  <c r="E44" i="6"/>
  <c r="E45" i="6"/>
  <c r="E46" i="6"/>
  <c r="E14" i="6"/>
  <c r="P15" i="9"/>
  <c r="P16" i="9"/>
  <c r="P17" i="9"/>
  <c r="P18" i="9"/>
  <c r="P19" i="9"/>
  <c r="P20" i="9"/>
  <c r="P21" i="9"/>
  <c r="P22" i="9"/>
  <c r="P23" i="9"/>
  <c r="P24" i="9"/>
  <c r="P25" i="9"/>
  <c r="P26" i="9"/>
  <c r="P27" i="9"/>
  <c r="P28" i="9"/>
  <c r="P29" i="9"/>
  <c r="P30" i="9"/>
  <c r="P31" i="9"/>
  <c r="P34" i="9"/>
  <c r="P35" i="9"/>
  <c r="P36" i="9"/>
  <c r="P39" i="9"/>
  <c r="P41" i="9"/>
  <c r="P42" i="9"/>
  <c r="P43" i="9"/>
  <c r="P44" i="9"/>
  <c r="P45" i="9"/>
  <c r="E15" i="9"/>
  <c r="E16" i="9"/>
  <c r="E17" i="9"/>
  <c r="E18" i="9"/>
  <c r="E19" i="9"/>
  <c r="E20" i="9"/>
  <c r="E21" i="9"/>
  <c r="E22" i="9"/>
  <c r="E23" i="9"/>
  <c r="E24" i="9"/>
  <c r="E25" i="9"/>
  <c r="E26" i="9"/>
  <c r="E27" i="9"/>
  <c r="E28" i="9"/>
  <c r="E29" i="9"/>
  <c r="E30" i="9"/>
  <c r="E31" i="9"/>
  <c r="E34" i="9"/>
  <c r="E35" i="9"/>
  <c r="E36" i="9"/>
  <c r="E39" i="9"/>
  <c r="E41" i="9"/>
  <c r="E42" i="9"/>
  <c r="E43" i="9"/>
  <c r="E44" i="9"/>
  <c r="E45" i="9"/>
  <c r="E14" i="9"/>
  <c r="E15" i="8"/>
  <c r="E16" i="8"/>
  <c r="E17" i="8"/>
  <c r="E18" i="8"/>
  <c r="E19" i="8"/>
  <c r="E20" i="8"/>
  <c r="E21" i="8"/>
  <c r="E22" i="8"/>
  <c r="E23" i="8"/>
  <c r="E24" i="8"/>
  <c r="E26" i="8"/>
  <c r="E27" i="8"/>
  <c r="E28" i="8"/>
  <c r="E29" i="8"/>
  <c r="E31" i="8"/>
  <c r="E32" i="8"/>
  <c r="E34" i="8"/>
  <c r="E37" i="8"/>
  <c r="E39" i="8"/>
  <c r="E40" i="8"/>
  <c r="E41" i="8"/>
  <c r="E42" i="8"/>
  <c r="E43" i="8"/>
  <c r="E44" i="8"/>
  <c r="E14" i="8"/>
  <c r="P15" i="3"/>
  <c r="P16" i="3"/>
  <c r="P17" i="3"/>
  <c r="P18" i="3"/>
  <c r="P19" i="3"/>
  <c r="P20" i="3"/>
  <c r="P21" i="3"/>
  <c r="P22" i="3"/>
  <c r="P23" i="3"/>
  <c r="P24" i="3"/>
  <c r="P25" i="3"/>
  <c r="P26" i="3"/>
  <c r="P27" i="3"/>
  <c r="P28" i="3"/>
  <c r="P29" i="3"/>
  <c r="P30" i="3"/>
  <c r="P31" i="3"/>
  <c r="P32" i="3"/>
  <c r="P33" i="3"/>
  <c r="P34" i="3"/>
  <c r="P35" i="3"/>
  <c r="P36" i="3"/>
  <c r="P37" i="3"/>
  <c r="P38" i="3"/>
  <c r="P39" i="3"/>
  <c r="P40" i="3"/>
  <c r="P41" i="3"/>
  <c r="P42" i="3"/>
  <c r="P43" i="3"/>
  <c r="P44" i="3"/>
  <c r="P45" i="3"/>
  <c r="P46" i="3"/>
  <c r="P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9" i="3"/>
  <c r="E40" i="3"/>
  <c r="E41" i="3"/>
  <c r="E42" i="3"/>
  <c r="E43" i="3"/>
  <c r="E44" i="3"/>
  <c r="E45" i="3"/>
  <c r="E14" i="3"/>
  <c r="P27" i="4"/>
  <c r="P29" i="4"/>
  <c r="P30" i="4"/>
  <c r="P31" i="4"/>
  <c r="P32" i="4"/>
  <c r="P33" i="4"/>
  <c r="P34" i="4"/>
  <c r="P35" i="4"/>
  <c r="P36" i="4"/>
  <c r="P37" i="4"/>
  <c r="P38" i="4"/>
  <c r="P39" i="4"/>
  <c r="P40" i="4"/>
  <c r="P41" i="4"/>
  <c r="P42" i="4"/>
  <c r="P43" i="4"/>
  <c r="P44" i="4"/>
  <c r="P45" i="4"/>
  <c r="P46" i="4"/>
  <c r="P48" i="4"/>
  <c r="P49" i="4"/>
  <c r="P50" i="4"/>
  <c r="P26" i="4"/>
  <c r="P25" i="4"/>
  <c r="P23" i="4"/>
  <c r="P24" i="4"/>
  <c r="P22" i="4"/>
  <c r="P21" i="4"/>
  <c r="P20" i="4"/>
  <c r="E27" i="4"/>
  <c r="E29" i="4"/>
  <c r="E30" i="4"/>
  <c r="E31" i="4"/>
  <c r="E32" i="4"/>
  <c r="E33" i="4"/>
  <c r="E34" i="4"/>
  <c r="E35" i="4"/>
  <c r="E36" i="4"/>
  <c r="E37" i="4"/>
  <c r="E38" i="4"/>
  <c r="E39" i="4"/>
  <c r="E40" i="4"/>
  <c r="E41" i="4"/>
  <c r="E42" i="4"/>
  <c r="E43" i="4"/>
  <c r="E44" i="4"/>
  <c r="E45" i="4"/>
  <c r="E46" i="4"/>
  <c r="E47" i="4"/>
  <c r="E48" i="4"/>
  <c r="E49" i="4"/>
  <c r="E50" i="4"/>
  <c r="E26" i="4"/>
  <c r="E25" i="4"/>
  <c r="E23" i="4"/>
  <c r="E24" i="4"/>
  <c r="E22" i="4"/>
  <c r="E21" i="4"/>
  <c r="E19" i="4"/>
  <c r="E20" i="4"/>
  <c r="E18" i="4"/>
  <c r="AQ28" i="5" l="1"/>
  <c r="B57" i="6" l="1"/>
  <c r="P29" i="6" l="1"/>
  <c r="M14" i="8" l="1"/>
  <c r="P15" i="6" l="1"/>
  <c r="P16" i="6"/>
  <c r="P17" i="6"/>
  <c r="P18" i="6"/>
  <c r="P19" i="6"/>
  <c r="P20" i="6"/>
  <c r="P22" i="6"/>
  <c r="P23" i="6"/>
  <c r="P24" i="6"/>
  <c r="P25" i="6"/>
  <c r="P26" i="6"/>
  <c r="P27" i="6"/>
  <c r="P28" i="6"/>
  <c r="P40" i="6"/>
  <c r="P41" i="6"/>
  <c r="P42" i="6"/>
  <c r="P43" i="6"/>
  <c r="P44" i="6"/>
  <c r="P45" i="6"/>
  <c r="P46" i="6"/>
  <c r="P14" i="6"/>
  <c r="P18" i="7"/>
  <c r="P20" i="7"/>
  <c r="P22" i="7"/>
  <c r="P23" i="7"/>
  <c r="P24" i="7"/>
  <c r="P25" i="7"/>
  <c r="P27" i="7"/>
  <c r="P29" i="7"/>
  <c r="P30" i="7"/>
  <c r="P31" i="7"/>
  <c r="P32" i="7"/>
  <c r="P33" i="7"/>
  <c r="P34" i="7"/>
  <c r="P37" i="7"/>
  <c r="P38" i="7"/>
  <c r="P39" i="7"/>
  <c r="P40" i="7"/>
  <c r="P41" i="7"/>
  <c r="P43" i="7"/>
  <c r="P44" i="7"/>
  <c r="P45" i="7"/>
  <c r="P46" i="7"/>
  <c r="P14" i="7"/>
  <c r="M15" i="8"/>
  <c r="M16" i="8"/>
  <c r="M17" i="8"/>
  <c r="M18" i="8"/>
  <c r="M19" i="8"/>
  <c r="M20" i="8"/>
  <c r="M21" i="8"/>
  <c r="M22" i="8"/>
  <c r="M23" i="8"/>
  <c r="M24" i="8"/>
  <c r="M25" i="8"/>
  <c r="M26" i="8"/>
  <c r="M27" i="8"/>
  <c r="M28" i="8"/>
  <c r="M29" i="8"/>
  <c r="M30" i="8"/>
  <c r="M31" i="8"/>
  <c r="M32" i="8"/>
  <c r="M33" i="8"/>
  <c r="M34" i="8"/>
  <c r="M35" i="8"/>
  <c r="M36" i="8"/>
  <c r="M37" i="8"/>
  <c r="M38" i="8"/>
  <c r="M39" i="8"/>
  <c r="M40" i="8"/>
  <c r="M41" i="8"/>
  <c r="M42" i="8"/>
  <c r="M43" i="8"/>
  <c r="M44" i="8"/>
  <c r="M45" i="8"/>
  <c r="M46" i="8"/>
</calcChain>
</file>

<file path=xl/sharedStrings.xml><?xml version="1.0" encoding="utf-8"?>
<sst xmlns="http://schemas.openxmlformats.org/spreadsheetml/2006/main" count="2512" uniqueCount="144">
  <si>
    <t xml:space="preserve">Общее количество баллов </t>
  </si>
  <si>
    <t>%                                    исполнения</t>
  </si>
  <si>
    <t>4. Своевременность представления органом местного самоуправления края отчетности</t>
  </si>
  <si>
    <t>№ п/п</t>
  </si>
  <si>
    <t>3. Соблюдение органом местного самоуправления края законодательства Российской Федерации и законодательства Ставропольского края при осуществлении им государственного полномочия</t>
  </si>
  <si>
    <t>Итоговый балл</t>
  </si>
  <si>
    <t>1.</t>
  </si>
  <si>
    <t>среднеарифметическое значение (%)</t>
  </si>
  <si>
    <t>Наименование муниципального образования края</t>
  </si>
  <si>
    <r>
      <t xml:space="preserve">Критерии оценки эффективности </t>
    </r>
    <r>
      <rPr>
        <sz val="12"/>
        <color theme="1"/>
        <rFont val="Times New Roman"/>
        <family val="1"/>
        <charset val="204"/>
      </rPr>
      <t>осуществления муниципальными образованиями края государственного полномочия</t>
    </r>
  </si>
  <si>
    <r>
      <t>(наименование отраслевого показателя (единица измерения)</t>
    </r>
    <r>
      <rPr>
        <vertAlign val="superscript"/>
        <sz val="10"/>
        <color rgb="FF000000"/>
        <rFont val="Times New Roman"/>
        <family val="1"/>
        <charset val="204"/>
      </rPr>
      <t>4</t>
    </r>
  </si>
  <si>
    <r>
      <t>План</t>
    </r>
    <r>
      <rPr>
        <vertAlign val="superscript"/>
        <sz val="12"/>
        <color rgb="FF000000"/>
        <rFont val="Times New Roman"/>
        <family val="1"/>
        <charset val="204"/>
      </rPr>
      <t>5</t>
    </r>
  </si>
  <si>
    <r>
      <t>Факт</t>
    </r>
    <r>
      <rPr>
        <vertAlign val="superscript"/>
        <sz val="12"/>
        <color rgb="FF000000"/>
        <rFont val="Times New Roman"/>
        <family val="1"/>
        <charset val="204"/>
      </rPr>
      <t>6</t>
    </r>
  </si>
  <si>
    <t>2. Уровень освоения органом местного самоуправления края субвенции (тыс. рублей)</t>
  </si>
  <si>
    <r>
      <t>Факт</t>
    </r>
    <r>
      <rPr>
        <vertAlign val="superscript"/>
        <sz val="12"/>
        <color rgb="FF000000"/>
        <rFont val="Times New Roman"/>
        <family val="1"/>
        <charset val="204"/>
      </rPr>
      <t>8</t>
    </r>
  </si>
  <si>
    <r>
      <t xml:space="preserve">1 </t>
    </r>
    <r>
      <rPr>
        <sz val="10"/>
        <color theme="1"/>
        <rFont val="Times New Roman"/>
        <family val="1"/>
        <charset val="204"/>
      </rPr>
      <t>–</t>
    </r>
    <r>
      <rPr>
        <sz val="12"/>
        <color rgb="FF000000"/>
        <rFont val="Times New Roman"/>
        <family val="1"/>
        <charset val="204"/>
      </rPr>
      <t xml:space="preserve"> отсутствие нарушений</t>
    </r>
  </si>
  <si>
    <r>
      <t xml:space="preserve">0 </t>
    </r>
    <r>
      <rPr>
        <sz val="10"/>
        <color theme="1"/>
        <rFont val="Times New Roman"/>
        <family val="1"/>
        <charset val="204"/>
      </rPr>
      <t>–</t>
    </r>
    <r>
      <rPr>
        <sz val="12"/>
        <color rgb="FF000000"/>
        <rFont val="Times New Roman"/>
        <family val="1"/>
        <charset val="204"/>
      </rPr>
      <t xml:space="preserve"> наличие нарушений </t>
    </r>
  </si>
  <si>
    <r>
      <t xml:space="preserve">1 </t>
    </r>
    <r>
      <rPr>
        <sz val="10"/>
        <color theme="1"/>
        <rFont val="Times New Roman"/>
        <family val="1"/>
        <charset val="204"/>
      </rPr>
      <t>–</t>
    </r>
    <r>
      <rPr>
        <sz val="12"/>
        <color rgb="FF000000"/>
        <rFont val="Times New Roman"/>
        <family val="1"/>
        <charset val="204"/>
      </rPr>
      <t xml:space="preserve"> представление отчетности в срок </t>
    </r>
  </si>
  <si>
    <r>
      <t xml:space="preserve">0 </t>
    </r>
    <r>
      <rPr>
        <sz val="10"/>
        <color theme="1"/>
        <rFont val="Times New Roman"/>
        <family val="1"/>
        <charset val="204"/>
      </rPr>
      <t>–</t>
    </r>
    <r>
      <rPr>
        <sz val="12"/>
        <color rgb="FF000000"/>
        <rFont val="Times New Roman"/>
        <family val="1"/>
        <charset val="204"/>
      </rPr>
      <t xml:space="preserve"> непредставление отчетности и (или) с нарушениями сроков</t>
    </r>
  </si>
  <si>
    <t xml:space="preserve">1. Уровень достижения  значения отраслевого показателя </t>
  </si>
  <si>
    <t>2.</t>
  </si>
  <si>
    <t>3.</t>
  </si>
  <si>
    <r>
      <t xml:space="preserve">Отраслевой показатель оценки эффективности осуществления </t>
    </r>
    <r>
      <rPr>
        <sz val="12"/>
        <color theme="1"/>
        <rFont val="Times New Roman"/>
        <family val="1"/>
        <charset val="204"/>
      </rPr>
      <t>государственного  полномочия (далее – отраслевой показатель)</t>
    </r>
    <r>
      <rPr>
        <vertAlign val="superscript"/>
        <sz val="12"/>
        <color theme="1"/>
        <rFont val="Times New Roman"/>
        <family val="1"/>
        <charset val="204"/>
      </rPr>
      <t>3</t>
    </r>
  </si>
  <si>
    <t>Информация</t>
  </si>
  <si>
    <r>
      <t>План</t>
    </r>
    <r>
      <rPr>
        <vertAlign val="superscript"/>
        <sz val="12"/>
        <color rgb="FF000000"/>
        <rFont val="Times New Roman"/>
        <family val="1"/>
        <charset val="204"/>
      </rPr>
      <t>7</t>
    </r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</si>
  <si>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</si>
  <si>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</si>
  <si>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</si>
  <si>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</si>
  <si>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</si>
  <si>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</si>
  <si>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</si>
  <si>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</si>
  <si>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</si>
  <si>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</si>
  <si>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</si>
  <si>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</si>
  <si>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</si>
  <si>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</si>
  <si>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Благодарненский городской округ</t>
  </si>
  <si>
    <t>18.</t>
  </si>
  <si>
    <t>Георгиевский городской округ</t>
  </si>
  <si>
    <t>19.</t>
  </si>
  <si>
    <t>Город-курорт Ессентуки</t>
  </si>
  <si>
    <t>20.</t>
  </si>
  <si>
    <t>Город-курорт Железноводск</t>
  </si>
  <si>
    <t>21.</t>
  </si>
  <si>
    <t>Изобильненский городской округ</t>
  </si>
  <si>
    <t>22.</t>
  </si>
  <si>
    <t>Ипатовский городской округ</t>
  </si>
  <si>
    <t>23.</t>
  </si>
  <si>
    <t>Кировский городской округ</t>
  </si>
  <si>
    <t>24.</t>
  </si>
  <si>
    <t>Город-курорт Кисловодск</t>
  </si>
  <si>
    <t>25.</t>
  </si>
  <si>
    <t xml:space="preserve">Город Лермонтов </t>
  </si>
  <si>
    <t>26.</t>
  </si>
  <si>
    <t>Минераловодский городской округ</t>
  </si>
  <si>
    <t>27.</t>
  </si>
  <si>
    <t xml:space="preserve">Город Невинномысск </t>
  </si>
  <si>
    <t>28.</t>
  </si>
  <si>
    <t>Нефтекумский городской округ</t>
  </si>
  <si>
    <t>29.</t>
  </si>
  <si>
    <t>Новоалександровский городской округ</t>
  </si>
  <si>
    <t>30.</t>
  </si>
  <si>
    <t>Петровский городской округ</t>
  </si>
  <si>
    <t>31.</t>
  </si>
  <si>
    <t xml:space="preserve">Город-курорт Пятигорск </t>
  </si>
  <si>
    <t>32.</t>
  </si>
  <si>
    <t>Советский городской округ</t>
  </si>
  <si>
    <t>33.</t>
  </si>
  <si>
    <t xml:space="preserve">Город Ставрополь </t>
  </si>
  <si>
    <t>1.«Доля детей-сирот и детей, оставшихся без попечения родителей, своевременно воспользовавшихся мерами социальной поддержки в общей численности детей-сирот и детей, оставшихся без попечения родителей»</t>
  </si>
  <si>
    <t>1.         «Доля родителей (законных представителей) получающих компенсацию части платы, взимаемой с родителей (законных представителей) за присмотр и уход за детьми, осваивающими образовательные программы дошкольного образования в образовательных организациях  (далее – компенсация) от общего числа  родителей (законных представителей) обратившихся за выплатой компенсации и имеющим на нее право»</t>
  </si>
  <si>
    <t>3.Среднее значение отраслевых показателей оценки эффективности осуществления государственного полномочия</t>
  </si>
  <si>
    <t>2.«Доля детей-сирот и детей, оставшихся без попечения родителей, возвращенных из замещающих семей от числа детей-сирот и детей, оставшихся без попечения родителей, переданных в замещающие семьи в отчетном году»</t>
  </si>
  <si>
    <t>1.«Доля детей-сирот и детей, оставшихся без попечения родителей, переданных на семейные формы устройства в общей численности детей-сирот и детей, оставшихся без попечения родителей, выявленных в отчетном году»</t>
  </si>
  <si>
    <t>1.«Доля педагогических работников, получающих меры социальной поддержки по оплате жилых помещений, отопления и освещения педагогическим работникам муниципальных образовательных организаций, проживающим и работающим в сельских населенных пунктах, рабочих поселках (поселках городского типа) (далее – меры социальной поддержки) от общего числа педагогических работников, обратившихся за получением мер социальной поддержки и имеющих на них право»</t>
  </si>
  <si>
    <t>1.         «Доля усыновленных детей-сирот и детей, оставшихся без попечения родителей, на которых было выплачено единовременное пособие, в общей численности усыновленных детей-сирот и детей, оставшихся без попечения родителей, на которых поступили заявления на выплату, в отчетном году»</t>
  </si>
  <si>
    <t>1. Доля фактической среднегодовой численности обучающихся по программам общего образования от прогнозной среднегодовой численности обучающихся по программам общего образования, предусмотренного в субвенции на   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а также обеспечение дополнительного образования детей в муниципальных общеобразовательных организациях и на финансовое обеспечение получения начального общего, основного общего, среднего общего образования в частных общеобразовательных организациях</t>
  </si>
  <si>
    <t xml:space="preserve"> 2. Доля фактической среднегодовой численности обучающихся по программам дошкольного образования от прогнозной среднегодовой численности обучающихся по программам дошкольного образования в субвенции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и общеобразовательных организациях и на финансовое обеспечение получения дошкольного образования в частных дошкольных и частных общеобразовательных организациях</t>
  </si>
  <si>
    <t>1.«Доля частных дошкольных образовательных организаций и частных общеобразовательных организаций, получающих из бюджета Ставропольского края субсидию на финансовое обеспечение получения дошкольного образования в частных дошкольных образовательных организациях, дошкольного, начального общего, основного общего, среднего общего образования в частных общеобразовательных организациях, осуществляющих образовательную деятельность по имеющим государственную аккредитацию основным общеобразовательным программам (далее соответственно – субсидия, частные образовательные организации) от общего числа частных образовательных организаций обратившихся за получением субсидии и имеющим на нее право»</t>
  </si>
  <si>
    <t>-</t>
  </si>
  <si>
    <t>эффективно</t>
  </si>
  <si>
    <t>недостаточно эффективно</t>
  </si>
  <si>
    <t xml:space="preserve"> эффективно</t>
  </si>
  <si>
    <t>0</t>
  </si>
  <si>
    <r>
      <t>(наименование отраслевого показателя (единица измерения)</t>
    </r>
    <r>
      <rPr>
        <vertAlign val="superscript"/>
        <sz val="12"/>
        <color rgb="FF000000"/>
        <rFont val="Times New Roman"/>
        <family val="1"/>
        <charset val="204"/>
      </rPr>
      <t>4</t>
    </r>
  </si>
  <si>
    <r>
      <t xml:space="preserve">1 </t>
    </r>
    <r>
      <rPr>
        <sz val="12"/>
        <color theme="1"/>
        <rFont val="Times New Roman"/>
        <family val="1"/>
        <charset val="204"/>
      </rPr>
      <t>–</t>
    </r>
    <r>
      <rPr>
        <sz val="12"/>
        <color rgb="FF000000"/>
        <rFont val="Times New Roman"/>
        <family val="1"/>
        <charset val="204"/>
      </rPr>
      <t xml:space="preserve"> отсутствие нарушений</t>
    </r>
  </si>
  <si>
    <r>
      <t xml:space="preserve">0 </t>
    </r>
    <r>
      <rPr>
        <sz val="12"/>
        <color theme="1"/>
        <rFont val="Times New Roman"/>
        <family val="1"/>
        <charset val="204"/>
      </rPr>
      <t>–</t>
    </r>
    <r>
      <rPr>
        <sz val="12"/>
        <color rgb="FF000000"/>
        <rFont val="Times New Roman"/>
        <family val="1"/>
        <charset val="204"/>
      </rPr>
      <t xml:space="preserve"> наличие нарушений </t>
    </r>
  </si>
  <si>
    <r>
      <t xml:space="preserve">1 </t>
    </r>
    <r>
      <rPr>
        <sz val="12"/>
        <color theme="1"/>
        <rFont val="Times New Roman"/>
        <family val="1"/>
        <charset val="204"/>
      </rPr>
      <t>–</t>
    </r>
    <r>
      <rPr>
        <sz val="12"/>
        <color rgb="FF000000"/>
        <rFont val="Times New Roman"/>
        <family val="1"/>
        <charset val="204"/>
      </rPr>
      <t xml:space="preserve"> представление отчетности в срок </t>
    </r>
  </si>
  <si>
    <r>
      <t xml:space="preserve">0 </t>
    </r>
    <r>
      <rPr>
        <sz val="12"/>
        <color theme="1"/>
        <rFont val="Times New Roman"/>
        <family val="1"/>
        <charset val="204"/>
      </rPr>
      <t>–</t>
    </r>
    <r>
      <rPr>
        <sz val="12"/>
        <color rgb="FF000000"/>
        <rFont val="Times New Roman"/>
        <family val="1"/>
        <charset val="204"/>
      </rPr>
      <t xml:space="preserve"> непредставление отчетности и (или) с нарушениями сроков</t>
    </r>
  </si>
  <si>
    <t>Министерства образования Ставропольского края</t>
  </si>
  <si>
    <t>Приложение</t>
  </si>
  <si>
    <r>
      <t>о результатах оценки эффективности осуществления органами местного самоуправления муниципальных образований Ставропольского края переданных им отдельных государственных полномочий Российской Федерации и Ставропольского края и расходования субвенций, предоставляемых бюджетам муниципальных образований Ставропольского края из бюджета Ставропольского края для осуществления отдельных государственных полномочий Российской Федерации и Ставропольского края</t>
    </r>
    <r>
      <rPr>
        <vertAlign val="superscript"/>
        <sz val="14"/>
        <color theme="1"/>
        <rFont val="Times New Roman"/>
        <family val="1"/>
        <charset val="204"/>
      </rPr>
      <t>2</t>
    </r>
  </si>
  <si>
    <t>7. Отдельные государственные полномочия Ставропольского края, переданные органам местного самоуправления края в соответствии с Законом Ставропольского края «О наделении органов местного самоуправления муниципальных районов и городских округов в Ставропольском крае отдельными государственными полномочиями Ставропольского края по финансовому обеспечению получения дошкольного образования в частных дошкольных образовательных организациях, дошкольного, начального общего, основного общего, среднего общего образования в частных общеобразовательных организациях, осуществляющих образовательную деятельность по имеющим государственную аккредитацию основным общеобразовательным программам»</t>
  </si>
  <si>
    <t>1. Отдельные государственные полномочия Ставропольского края, переданные органам местного самоуправления края в соответствии с Законом Ставропольского края «О наделении органов местного самоуправления муниципальных районов и городских округов в Ставропольском крае отдельными государственными полномочиями Ставропольского края по социальной поддержке детей-сирот и детей, оставшихся без попечения родителей»</t>
  </si>
  <si>
    <t>Начальник финансово-экономического отдела ____________________Наумова И.А.</t>
  </si>
  <si>
    <t xml:space="preserve"> 2. Отдельные государственные полномочия Ставропольского края, переданные органам местного самоуправления края в соответствии с Законом Ставропольского края «О наделении органов местного самоуправления муниципальных районов и городских округов в Ставропольском крае отдельными государственными полномочиями Ставропольского края по выплате компенсации части платы, взимаемой с родителей (законных представителей) за присмотр и уход за детьми, осваивающими образовательные программы дошкольного образования в образовательных организациях»</t>
  </si>
  <si>
    <r>
      <t>О результатах оценки эффективности осуществления органами местного самоуправления муниципальных образований Ставропольского края переданных им отдельных государственных полномочий Российской Федерации и Ставропольского края и расходования субвенций, предоставляемых бюджетам муниципальных образований Ставропольского края из бюджета Ставропольского края для осуществления отдельных государственных полномочий Российской Федерации и Ставропольского края</t>
    </r>
    <r>
      <rPr>
        <vertAlign val="superscript"/>
        <sz val="14"/>
        <color theme="1"/>
        <rFont val="Times New Roman"/>
        <family val="1"/>
        <charset val="204"/>
      </rPr>
      <t>2</t>
    </r>
  </si>
  <si>
    <t>3. Отдельные государственные полномочия Ставропольского края, переданные органам местного самоуправления края в соответствии с Законом Ставропольского края «О наделении органов местного самоуправления муниципальных районов и городских округов в Ставропольском крае отдельными государственными полномочиями Ставропольского края по организации и осуществлению деятельности по опеке и попечительству»</t>
  </si>
  <si>
    <t>4. Отдельные государственные полномочия Ставропольского края, переданные органам местного самоуправления края в соответствии с Законом Ставропольского края «О наделении органов местного самоуправления муниципальных районов и городских округов в Ставропольском крае отдельными государственными полномочиями Ставропольского края по предоставлению мер социальной поддержки по оплате жилых помещений, отопления и освещения педагогическим работникам муниципальных образовательных организаций, проживающим и работающим в сельских населенных пунктах, рабочих поселках (поселках городского типа)»</t>
  </si>
  <si>
    <t>Начальник отдел развития семейных форм устройства детей оставшихся без попечения родителей ________________  Фирсова Н. И.</t>
  </si>
  <si>
    <t>5. Отдельные государственные полномочия Ставропольского края, переданные органам местного самоуправления края в соответствии с Законом Ставропольского края «О наделении органов местного самоуправления муниципальных районов и городских округов в Ставропольском крае отдельными государственными полномочиями Ставропольского края по назначению и выплате единовременного пособия усыновителям»</t>
  </si>
  <si>
    <t>6. Отдельные государственные полномочия Ставропольского края, для осуществления которых предоставляются субвенции бюджетам муниципальных районов и городских округов Ставропольского края в соответствии с Законом Ставропольского края «Об утверждении методик распределения субвенций, предоставляемых бюджетам муниципальных районов и городских округов Ставропольского края из бюджета Ставропольского края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Ставропольского края,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 Ставропольского края, а также обеспечение дополнительного образования детей в муниципальных общеобразовательных организациях Ставропольского края»</t>
  </si>
  <si>
    <t>Начальник отдела развития семейных форм устройства детей оставшихся без попечения родителей ________________  Фирсова Н. И.</t>
  </si>
  <si>
    <t>Примечание остаток прошлых лет</t>
  </si>
  <si>
    <r>
      <t>Факт</t>
    </r>
    <r>
      <rPr>
        <vertAlign val="superscript"/>
        <sz val="12"/>
        <rFont val="Times New Roman"/>
        <family val="1"/>
        <charset val="204"/>
      </rPr>
      <t>8</t>
    </r>
  </si>
  <si>
    <t xml:space="preserve"> </t>
  </si>
  <si>
    <t xml:space="preserve">Остаток на 2018г. -231,27 </t>
  </si>
  <si>
    <t xml:space="preserve">Примечание: в Вашем отчете ДОУ и СОШ и частные разделены отдельными колонками, а в нашем отчете сумма ДОУ и СОШ и частные объединены. </t>
  </si>
  <si>
    <t xml:space="preserve">Примечние: для вычисление плана необходимо : (раздел 1+раздел 5 = план).                                                                                                                                           </t>
  </si>
  <si>
    <t xml:space="preserve">Для вычиление факт необходимо:   раздел 1+раздел 5- остаток прошлых лет в сумме 4101,92- ошибочно перечисленные д/с в сумме 1703,61 =факт </t>
  </si>
  <si>
    <t>Для вычиление остатка на конец необходимо: план (раздел 1+ раздел 5) - факт(раздел 1+раздел 5)= 6772,29</t>
  </si>
  <si>
    <t>остаток 11748296,09</t>
  </si>
  <si>
    <t>Достигнутое значение (эффективно, недостаточно эффективно, неэффективно)</t>
  </si>
  <si>
    <t xml:space="preserve">к письму министерства образования Ставропольского края от        № </t>
  </si>
  <si>
    <t>Итого</t>
  </si>
  <si>
    <t>80,6</t>
  </si>
  <si>
    <t>Главный специалист ___________________Михайлова Е.К.</t>
  </si>
  <si>
    <t>Главный специалист  ___________________Михайлова Е.К.</t>
  </si>
  <si>
    <t>Главный специалист  ___________________Жандаров А.В.</t>
  </si>
  <si>
    <t>Главный специалист  ___________________Малюканова А.А.</t>
  </si>
  <si>
    <t>Главный экономист  ___________________Минайлова В.С.</t>
  </si>
  <si>
    <t>Главный экономист  ___________________Буслова А.Ю.</t>
  </si>
  <si>
    <t>за 2020 год</t>
  </si>
  <si>
    <t>За 2020 год</t>
  </si>
  <si>
    <t>Александровский муниципальный округ</t>
  </si>
  <si>
    <t>Андроповский муниципальный округ</t>
  </si>
  <si>
    <t>Апанасенковский муниципальный округ</t>
  </si>
  <si>
    <t>Арзгирский муниципальный округ</t>
  </si>
  <si>
    <t>Буденновский муниципальный округ</t>
  </si>
  <si>
    <t>Грачевский муниципальный округ</t>
  </si>
  <si>
    <t>Кочубеевский муниципальный округ</t>
  </si>
  <si>
    <t>Красногвардейский муниципальный округ</t>
  </si>
  <si>
    <t>Курский муниципальный округ</t>
  </si>
  <si>
    <t>Левокумский муниципальный округ</t>
  </si>
  <si>
    <t>Новоселицкий муниципальный округ</t>
  </si>
  <si>
    <t>Предгорный муниципальный округ</t>
  </si>
  <si>
    <t>Степновский муниципальный округ</t>
  </si>
  <si>
    <t>Труновский муниципальный округ</t>
  </si>
  <si>
    <t>Туркменский муниципальный округ</t>
  </si>
  <si>
    <t>Шпаковский муниципальный округ</t>
  </si>
  <si>
    <t>неэффективно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</si>
</sst>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0.00;[Red]0.00"/>
    <numFmt numFmtId="165" formatCode="#,##0.00;[Red]#,##0.00"/>
  </numFmts>
  <fonts count="22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vertAlign val="superscript"/>
      <sz val="10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vertAlign val="superscript"/>
      <sz val="12"/>
      <color rgb="FF000000"/>
      <name val="Times New Roman"/>
      <family val="1"/>
      <charset val="204"/>
    </font>
    <font>
      <vertAlign val="superscript"/>
      <sz val="1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name val="Calibri"/>
      <family val="2"/>
      <charset val="204"/>
      <scheme val="minor"/>
    </font>
    <font>
      <vertAlign val="superscript"/>
      <sz val="12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vertAlign val="superscript"/>
      <sz val="14"/>
      <color theme="1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sz val="11"/>
      <color rgb="FF006100"/>
      <name val="Calibri"/>
      <family val="2"/>
      <charset val="204"/>
      <scheme val="minor"/>
    </font>
    <font>
      <sz val="12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9" fillId="3" borderId="0" applyNumberFormat="0" applyBorder="0" applyAlignment="0" applyProtection="0"/>
    <xf numFmtId="43" fontId="21" fillId="0" borderId="0" applyFont="0" applyFill="0" applyBorder="0" applyAlignment="0" applyProtection="0"/>
  </cellStyleXfs>
  <cellXfs count="106">
    <xf numFmtId="0" fontId="0" fillId="0" borderId="0" xfId="0"/>
    <xf numFmtId="0" fontId="3" fillId="0" borderId="0" xfId="0" applyFont="1" applyAlignment="1"/>
    <xf numFmtId="0" fontId="1" fillId="0" borderId="0" xfId="0" applyFont="1" applyAlignment="1">
      <alignment horizontal="center"/>
    </xf>
    <xf numFmtId="0" fontId="0" fillId="0" borderId="0" xfId="0" applyAlignment="1">
      <alignment wrapText="1"/>
    </xf>
    <xf numFmtId="0" fontId="4" fillId="0" borderId="1" xfId="0" applyFont="1" applyBorder="1" applyAlignment="1">
      <alignment horizontal="center"/>
    </xf>
    <xf numFmtId="0" fontId="9" fillId="0" borderId="0" xfId="0" applyFont="1" applyAlignment="1">
      <alignment vertical="top"/>
    </xf>
    <xf numFmtId="0" fontId="11" fillId="0" borderId="0" xfId="0" applyFont="1"/>
    <xf numFmtId="0" fontId="0" fillId="0" borderId="0" xfId="0" applyBorder="1"/>
    <xf numFmtId="0" fontId="3" fillId="0" borderId="0" xfId="0" applyFont="1" applyBorder="1"/>
    <xf numFmtId="0" fontId="13" fillId="0" borderId="0" xfId="0" applyFont="1"/>
    <xf numFmtId="0" fontId="4" fillId="2" borderId="1" xfId="0" applyFont="1" applyFill="1" applyBorder="1" applyAlignment="1">
      <alignment horizontal="center"/>
    </xf>
    <xf numFmtId="0" fontId="15" fillId="2" borderId="1" xfId="0" applyFont="1" applyFill="1" applyBorder="1" applyAlignment="1">
      <alignment horizontal="center"/>
    </xf>
    <xf numFmtId="0" fontId="11" fillId="2" borderId="0" xfId="0" applyFont="1" applyFill="1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Border="1"/>
    <xf numFmtId="0" fontId="2" fillId="0" borderId="0" xfId="0" applyFont="1" applyAlignment="1"/>
    <xf numFmtId="0" fontId="10" fillId="0" borderId="0" xfId="0" applyFont="1" applyAlignment="1">
      <alignment vertical="center" wrapText="1"/>
    </xf>
    <xf numFmtId="0" fontId="16" fillId="0" borderId="0" xfId="0" applyFont="1" applyBorder="1"/>
    <xf numFmtId="0" fontId="15" fillId="0" borderId="0" xfId="0" applyFont="1" applyAlignment="1">
      <alignment vertical="center" wrapText="1"/>
    </xf>
    <xf numFmtId="0" fontId="15" fillId="0" borderId="0" xfId="0" applyFont="1" applyAlignment="1"/>
    <xf numFmtId="0" fontId="18" fillId="0" borderId="0" xfId="0" applyFont="1" applyAlignment="1"/>
    <xf numFmtId="164" fontId="2" fillId="0" borderId="0" xfId="0" applyNumberFormat="1" applyFont="1"/>
    <xf numFmtId="4" fontId="0" fillId="0" borderId="0" xfId="0" applyNumberFormat="1" applyFont="1"/>
    <xf numFmtId="164" fontId="0" fillId="0" borderId="0" xfId="0" applyNumberFormat="1"/>
    <xf numFmtId="164" fontId="2" fillId="0" borderId="0" xfId="0" applyNumberFormat="1" applyFont="1" applyBorder="1"/>
    <xf numFmtId="0" fontId="4" fillId="0" borderId="1" xfId="0" applyFont="1" applyFill="1" applyBorder="1" applyAlignment="1">
      <alignment horizontal="center"/>
    </xf>
    <xf numFmtId="164" fontId="4" fillId="0" borderId="0" xfId="0" applyNumberFormat="1" applyFont="1" applyFill="1" applyBorder="1" applyAlignment="1">
      <alignment horizontal="center"/>
    </xf>
    <xf numFmtId="164" fontId="11" fillId="2" borderId="0" xfId="0" applyNumberFormat="1" applyFont="1" applyFill="1"/>
    <xf numFmtId="0" fontId="11" fillId="2" borderId="0" xfId="0" applyFont="1" applyFill="1" applyBorder="1"/>
    <xf numFmtId="0" fontId="10" fillId="2" borderId="0" xfId="0" applyFont="1" applyFill="1" applyAlignment="1">
      <alignment vertical="center" wrapText="1"/>
    </xf>
    <xf numFmtId="0" fontId="20" fillId="0" borderId="0" xfId="0" applyFont="1"/>
    <xf numFmtId="4" fontId="2" fillId="0" borderId="0" xfId="0" applyNumberFormat="1" applyFont="1"/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4" fontId="15" fillId="2" borderId="0" xfId="0" applyNumberFormat="1" applyFont="1" applyFill="1" applyBorder="1" applyAlignment="1">
      <alignment horizontal="center"/>
    </xf>
    <xf numFmtId="2" fontId="4" fillId="2" borderId="0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4" fillId="0" borderId="4" xfId="0" applyFont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left" vertical="center"/>
    </xf>
    <xf numFmtId="164" fontId="2" fillId="2" borderId="1" xfId="0" applyNumberFormat="1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center"/>
    </xf>
    <xf numFmtId="0" fontId="0" fillId="2" borderId="1" xfId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0" fillId="2" borderId="1" xfId="0" applyFont="1" applyFill="1" applyBorder="1" applyAlignment="1">
      <alignment horizontal="left" vertical="center"/>
    </xf>
    <xf numFmtId="4" fontId="2" fillId="2" borderId="1" xfId="0" applyNumberFormat="1" applyFont="1" applyFill="1" applyBorder="1" applyAlignment="1">
      <alignment horizontal="center"/>
    </xf>
    <xf numFmtId="0" fontId="0" fillId="2" borderId="0" xfId="0" applyFont="1" applyFill="1"/>
    <xf numFmtId="0" fontId="0" fillId="2" borderId="0" xfId="0" applyFont="1" applyFill="1" applyBorder="1"/>
    <xf numFmtId="0" fontId="2" fillId="2" borderId="10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/>
    </xf>
    <xf numFmtId="0" fontId="2" fillId="2" borderId="0" xfId="0" applyFont="1" applyFill="1" applyBorder="1"/>
    <xf numFmtId="0" fontId="2" fillId="2" borderId="0" xfId="0" applyFont="1" applyFill="1"/>
    <xf numFmtId="165" fontId="2" fillId="2" borderId="1" xfId="0" applyNumberFormat="1" applyFont="1" applyFill="1" applyBorder="1" applyAlignment="1">
      <alignment horizontal="center"/>
    </xf>
    <xf numFmtId="43" fontId="2" fillId="2" borderId="1" xfId="2" applyFont="1" applyFill="1" applyBorder="1" applyAlignment="1">
      <alignment horizontal="center"/>
    </xf>
    <xf numFmtId="43" fontId="2" fillId="2" borderId="1" xfId="2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0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5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0" fillId="0" borderId="0" xfId="0" applyBorder="1" applyAlignment="1">
      <alignment wrapText="1"/>
    </xf>
    <xf numFmtId="0" fontId="4" fillId="0" borderId="1" xfId="0" applyFont="1" applyBorder="1" applyAlignment="1">
      <alignment horizont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11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/>
    </xf>
    <xf numFmtId="0" fontId="4" fillId="0" borderId="1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left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left" vertical="top" wrapText="1"/>
    </xf>
    <xf numFmtId="0" fontId="2" fillId="0" borderId="0" xfId="0" applyFont="1" applyBorder="1" applyAlignment="1">
      <alignment wrapText="1"/>
    </xf>
  </cellXfs>
  <cellStyles count="3">
    <cellStyle name="Обычный" xfId="0" builtinId="0"/>
    <cellStyle name="Финансовый" xfId="2" builtinId="3"/>
    <cellStyle name="Хороший" xfId="1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Z59"/>
  <sheetViews>
    <sheetView tabSelected="1" topLeftCell="A28" zoomScale="90" zoomScaleNormal="90" workbookViewId="0">
      <selection activeCell="X38" sqref="X38"/>
    </sheetView>
  </sheetViews>
  <sheetFormatPr defaultRowHeight="15" x14ac:dyDescent="0.25"/>
  <cols>
    <col min="1" max="1" width="10.28515625" customWidth="1"/>
    <col min="2" max="2" width="48.5703125" customWidth="1"/>
    <col min="3" max="3" width="9.85546875" customWidth="1"/>
    <col min="4" max="4" width="11.42578125" customWidth="1"/>
    <col min="5" max="5" width="16.5703125" customWidth="1"/>
    <col min="6" max="6" width="11" hidden="1" customWidth="1"/>
    <col min="7" max="7" width="15.42578125" hidden="1" customWidth="1"/>
    <col min="8" max="8" width="7.140625" hidden="1" customWidth="1"/>
    <col min="9" max="9" width="10" hidden="1" customWidth="1"/>
    <col min="10" max="10" width="11" hidden="1" customWidth="1"/>
    <col min="11" max="11" width="10" hidden="1" customWidth="1"/>
    <col min="12" max="12" width="5.5703125" hidden="1" customWidth="1"/>
    <col min="13" max="13" width="11.42578125" customWidth="1"/>
    <col min="14" max="14" width="13.42578125" customWidth="1"/>
    <col min="15" max="15" width="12.5703125" customWidth="1"/>
    <col min="16" max="16" width="11.5703125" customWidth="1"/>
    <col min="17" max="17" width="10.7109375" customWidth="1"/>
    <col min="18" max="18" width="12.28515625" customWidth="1"/>
    <col min="19" max="19" width="12.85546875" customWidth="1"/>
    <col min="20" max="20" width="11.7109375" customWidth="1"/>
    <col min="21" max="21" width="13.28515625" customWidth="1"/>
    <col min="22" max="22" width="16.85546875" customWidth="1"/>
    <col min="23" max="23" width="13.140625" customWidth="1"/>
    <col min="24" max="24" width="19.7109375" customWidth="1"/>
    <col min="25" max="25" width="17.28515625" customWidth="1"/>
  </cols>
  <sheetData>
    <row r="1" spans="1:26" ht="15.75" x14ac:dyDescent="0.25">
      <c r="W1" s="78" t="s">
        <v>93</v>
      </c>
      <c r="X1" s="78"/>
      <c r="Y1" s="78"/>
      <c r="Z1" s="17"/>
    </row>
    <row r="2" spans="1:26" ht="33.75" customHeight="1" x14ac:dyDescent="0.25">
      <c r="W2" s="79" t="s">
        <v>116</v>
      </c>
      <c r="X2" s="79"/>
      <c r="Y2" s="79"/>
      <c r="Z2" s="13"/>
    </row>
    <row r="3" spans="1:26" ht="14.45" x14ac:dyDescent="0.3">
      <c r="W3" s="9"/>
      <c r="X3" s="77"/>
      <c r="Y3" s="77"/>
    </row>
    <row r="4" spans="1:26" ht="18.75" x14ac:dyDescent="0.3">
      <c r="A4" s="87" t="s">
        <v>23</v>
      </c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7"/>
      <c r="X4" s="87"/>
      <c r="Y4" s="87"/>
    </row>
    <row r="5" spans="1:26" ht="18.75" customHeight="1" x14ac:dyDescent="0.3">
      <c r="A5" s="88" t="s">
        <v>92</v>
      </c>
      <c r="B5" s="88"/>
      <c r="C5" s="88"/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</row>
    <row r="6" spans="1:26" ht="69" customHeight="1" x14ac:dyDescent="0.3">
      <c r="A6" s="85" t="s">
        <v>99</v>
      </c>
      <c r="B6" s="85"/>
      <c r="C6" s="85"/>
      <c r="D6" s="85"/>
      <c r="E6" s="85"/>
      <c r="F6" s="85"/>
      <c r="G6" s="85"/>
      <c r="H6" s="85"/>
      <c r="I6" s="85"/>
      <c r="J6" s="85"/>
      <c r="K6" s="85"/>
      <c r="L6" s="85"/>
      <c r="M6" s="85"/>
      <c r="N6" s="85"/>
      <c r="O6" s="85"/>
      <c r="P6" s="85"/>
      <c r="Q6" s="85"/>
      <c r="R6" s="85"/>
      <c r="S6" s="85"/>
      <c r="T6" s="85"/>
      <c r="U6" s="85"/>
      <c r="V6" s="85"/>
      <c r="W6" s="85"/>
      <c r="X6" s="85"/>
      <c r="Y6" s="85"/>
    </row>
    <row r="7" spans="1:26" ht="18.75" x14ac:dyDescent="0.3">
      <c r="A7" s="87" t="s">
        <v>125</v>
      </c>
      <c r="B7" s="87"/>
      <c r="C7" s="87"/>
      <c r="D7" s="87"/>
      <c r="E7" s="87"/>
      <c r="F7" s="87"/>
      <c r="G7" s="87"/>
      <c r="H7" s="87"/>
      <c r="I7" s="87"/>
      <c r="J7" s="87"/>
      <c r="K7" s="87"/>
      <c r="L7" s="87"/>
      <c r="M7" s="87"/>
      <c r="N7" s="87"/>
      <c r="O7" s="87"/>
      <c r="P7" s="87"/>
      <c r="Q7" s="87"/>
      <c r="R7" s="87"/>
      <c r="S7" s="87"/>
      <c r="T7" s="87"/>
      <c r="U7" s="87"/>
      <c r="V7" s="87"/>
      <c r="W7" s="87"/>
      <c r="X7" s="87"/>
      <c r="Y7" s="87"/>
    </row>
    <row r="8" spans="1:26" ht="60" customHeight="1" x14ac:dyDescent="0.25">
      <c r="A8" s="86" t="s">
        <v>96</v>
      </c>
      <c r="B8" s="86"/>
      <c r="C8" s="86"/>
      <c r="D8" s="86"/>
      <c r="E8" s="86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86"/>
      <c r="R8" s="86"/>
      <c r="S8" s="86"/>
      <c r="T8" s="86"/>
      <c r="U8" s="86"/>
      <c r="V8" s="86"/>
      <c r="W8" s="86"/>
      <c r="X8" s="86"/>
      <c r="Y8" s="86"/>
    </row>
    <row r="9" spans="1:26" x14ac:dyDescent="0.25">
      <c r="I9" s="2"/>
    </row>
    <row r="10" spans="1:26" ht="35.25" customHeight="1" x14ac:dyDescent="0.25">
      <c r="A10" s="64" t="s">
        <v>3</v>
      </c>
      <c r="B10" s="64" t="s">
        <v>8</v>
      </c>
      <c r="C10" s="65" t="s">
        <v>9</v>
      </c>
      <c r="D10" s="66"/>
      <c r="E10" s="66"/>
      <c r="F10" s="66"/>
      <c r="G10" s="66"/>
      <c r="H10" s="66"/>
      <c r="I10" s="66"/>
      <c r="J10" s="66"/>
      <c r="K10" s="66"/>
      <c r="L10" s="66"/>
      <c r="M10" s="66"/>
      <c r="N10" s="66"/>
      <c r="O10" s="66"/>
      <c r="P10" s="66"/>
      <c r="Q10" s="66"/>
      <c r="R10" s="66"/>
      <c r="S10" s="66"/>
      <c r="T10" s="66"/>
      <c r="U10" s="66"/>
      <c r="V10" s="66"/>
      <c r="W10" s="67"/>
      <c r="X10" s="82" t="s">
        <v>0</v>
      </c>
      <c r="Y10" s="64" t="s">
        <v>115</v>
      </c>
      <c r="Z10" s="3"/>
    </row>
    <row r="11" spans="1:26" ht="19.5" customHeight="1" x14ac:dyDescent="0.25">
      <c r="A11" s="64"/>
      <c r="B11" s="64"/>
      <c r="C11" s="64" t="s">
        <v>22</v>
      </c>
      <c r="D11" s="64"/>
      <c r="E11" s="64"/>
      <c r="F11" s="64"/>
      <c r="G11" s="64"/>
      <c r="H11" s="64"/>
      <c r="I11" s="64"/>
      <c r="J11" s="64"/>
      <c r="K11" s="64"/>
      <c r="L11" s="64" t="s">
        <v>19</v>
      </c>
      <c r="M11" s="64"/>
      <c r="N11" s="71" t="s">
        <v>13</v>
      </c>
      <c r="O11" s="72"/>
      <c r="P11" s="72"/>
      <c r="Q11" s="73"/>
      <c r="R11" s="71" t="s">
        <v>4</v>
      </c>
      <c r="S11" s="72"/>
      <c r="T11" s="73"/>
      <c r="U11" s="71" t="s">
        <v>2</v>
      </c>
      <c r="V11" s="72"/>
      <c r="W11" s="73"/>
      <c r="X11" s="83"/>
      <c r="Y11" s="64"/>
      <c r="Z11" s="3"/>
    </row>
    <row r="12" spans="1:26" ht="59.25" customHeight="1" x14ac:dyDescent="0.25">
      <c r="A12" s="64"/>
      <c r="B12" s="64"/>
      <c r="C12" s="64"/>
      <c r="D12" s="64"/>
      <c r="E12" s="64"/>
      <c r="F12" s="64"/>
      <c r="G12" s="64"/>
      <c r="H12" s="64"/>
      <c r="I12" s="64"/>
      <c r="J12" s="64"/>
      <c r="K12" s="64"/>
      <c r="L12" s="64"/>
      <c r="M12" s="64"/>
      <c r="N12" s="74"/>
      <c r="O12" s="75"/>
      <c r="P12" s="75"/>
      <c r="Q12" s="76"/>
      <c r="R12" s="74"/>
      <c r="S12" s="75"/>
      <c r="T12" s="76"/>
      <c r="U12" s="74"/>
      <c r="V12" s="75"/>
      <c r="W12" s="76"/>
      <c r="X12" s="83"/>
      <c r="Y12" s="64"/>
      <c r="Z12" s="3"/>
    </row>
    <row r="13" spans="1:26" ht="136.5" customHeight="1" x14ac:dyDescent="0.25">
      <c r="A13" s="64"/>
      <c r="B13" s="64"/>
      <c r="C13" s="69" t="s">
        <v>72</v>
      </c>
      <c r="D13" s="69"/>
      <c r="E13" s="69"/>
      <c r="F13" s="69" t="s">
        <v>20</v>
      </c>
      <c r="G13" s="69"/>
      <c r="H13" s="69"/>
      <c r="I13" s="69" t="s">
        <v>21</v>
      </c>
      <c r="J13" s="69"/>
      <c r="K13" s="69"/>
      <c r="L13" s="64"/>
      <c r="M13" s="64"/>
      <c r="N13" s="74"/>
      <c r="O13" s="75"/>
      <c r="P13" s="75"/>
      <c r="Q13" s="76"/>
      <c r="R13" s="74"/>
      <c r="S13" s="75"/>
      <c r="T13" s="76"/>
      <c r="U13" s="74"/>
      <c r="V13" s="75"/>
      <c r="W13" s="76"/>
      <c r="X13" s="83"/>
      <c r="Y13" s="64"/>
      <c r="Z13" s="80"/>
    </row>
    <row r="14" spans="1:26" ht="32.25" customHeight="1" x14ac:dyDescent="0.25">
      <c r="A14" s="64"/>
      <c r="B14" s="64"/>
      <c r="C14" s="65" t="s">
        <v>87</v>
      </c>
      <c r="D14" s="66"/>
      <c r="E14" s="67"/>
      <c r="F14" s="81" t="s">
        <v>87</v>
      </c>
      <c r="G14" s="81"/>
      <c r="H14" s="81"/>
      <c r="I14" s="81" t="s">
        <v>87</v>
      </c>
      <c r="J14" s="81"/>
      <c r="K14" s="81"/>
      <c r="L14" s="82" t="s">
        <v>7</v>
      </c>
      <c r="M14" s="64" t="s">
        <v>5</v>
      </c>
      <c r="N14" s="64" t="s">
        <v>24</v>
      </c>
      <c r="O14" s="70" t="s">
        <v>14</v>
      </c>
      <c r="P14" s="64" t="s">
        <v>1</v>
      </c>
      <c r="Q14" s="64" t="s">
        <v>5</v>
      </c>
      <c r="R14" s="64" t="s">
        <v>88</v>
      </c>
      <c r="S14" s="64" t="s">
        <v>89</v>
      </c>
      <c r="T14" s="64" t="s">
        <v>5</v>
      </c>
      <c r="U14" s="64" t="s">
        <v>90</v>
      </c>
      <c r="V14" s="64" t="s">
        <v>91</v>
      </c>
      <c r="W14" s="64" t="s">
        <v>5</v>
      </c>
      <c r="X14" s="83"/>
      <c r="Y14" s="64"/>
      <c r="Z14" s="80"/>
    </row>
    <row r="15" spans="1:26" ht="27.75" customHeight="1" x14ac:dyDescent="0.25">
      <c r="A15" s="64"/>
      <c r="B15" s="64"/>
      <c r="C15" s="64" t="s">
        <v>11</v>
      </c>
      <c r="D15" s="64" t="s">
        <v>12</v>
      </c>
      <c r="E15" s="64" t="s">
        <v>1</v>
      </c>
      <c r="F15" s="64" t="s">
        <v>11</v>
      </c>
      <c r="G15" s="64" t="s">
        <v>12</v>
      </c>
      <c r="H15" s="64" t="s">
        <v>1</v>
      </c>
      <c r="I15" s="64" t="s">
        <v>11</v>
      </c>
      <c r="J15" s="64" t="s">
        <v>12</v>
      </c>
      <c r="K15" s="64" t="s">
        <v>1</v>
      </c>
      <c r="L15" s="83"/>
      <c r="M15" s="64"/>
      <c r="N15" s="64"/>
      <c r="O15" s="70"/>
      <c r="P15" s="64"/>
      <c r="Q15" s="64"/>
      <c r="R15" s="64"/>
      <c r="S15" s="64"/>
      <c r="T15" s="64"/>
      <c r="U15" s="64"/>
      <c r="V15" s="64"/>
      <c r="W15" s="64"/>
      <c r="X15" s="83"/>
      <c r="Y15" s="64"/>
      <c r="Z15" s="3"/>
    </row>
    <row r="16" spans="1:26" ht="39" customHeight="1" x14ac:dyDescent="0.25">
      <c r="A16" s="64"/>
      <c r="B16" s="64"/>
      <c r="C16" s="64"/>
      <c r="D16" s="64"/>
      <c r="E16" s="64"/>
      <c r="F16" s="64"/>
      <c r="G16" s="64"/>
      <c r="H16" s="64"/>
      <c r="I16" s="64"/>
      <c r="J16" s="64"/>
      <c r="K16" s="64"/>
      <c r="L16" s="84"/>
      <c r="M16" s="64"/>
      <c r="N16" s="64"/>
      <c r="O16" s="70"/>
      <c r="P16" s="64"/>
      <c r="Q16" s="64"/>
      <c r="R16" s="64"/>
      <c r="S16" s="64"/>
      <c r="T16" s="64"/>
      <c r="U16" s="64"/>
      <c r="V16" s="64"/>
      <c r="W16" s="64"/>
      <c r="X16" s="84"/>
      <c r="Y16" s="64"/>
      <c r="Z16" s="3"/>
    </row>
    <row r="17" spans="1:25" ht="24" customHeight="1" x14ac:dyDescent="0.25">
      <c r="A17" s="4">
        <v>1</v>
      </c>
      <c r="B17" s="4">
        <v>2</v>
      </c>
      <c r="C17" s="4">
        <v>3</v>
      </c>
      <c r="D17" s="4">
        <v>4</v>
      </c>
      <c r="E17" s="4">
        <v>5</v>
      </c>
      <c r="F17" s="4">
        <v>6</v>
      </c>
      <c r="G17" s="4">
        <v>7</v>
      </c>
      <c r="H17" s="4">
        <v>8</v>
      </c>
      <c r="I17" s="4">
        <v>9</v>
      </c>
      <c r="J17" s="4">
        <v>10</v>
      </c>
      <c r="K17" s="4">
        <v>11</v>
      </c>
      <c r="L17" s="4">
        <v>12</v>
      </c>
      <c r="M17" s="4">
        <v>13</v>
      </c>
      <c r="N17" s="4">
        <v>14</v>
      </c>
      <c r="O17" s="4">
        <v>15</v>
      </c>
      <c r="P17" s="4">
        <v>16</v>
      </c>
      <c r="Q17" s="4">
        <v>17</v>
      </c>
      <c r="R17" s="4">
        <v>18</v>
      </c>
      <c r="S17" s="4">
        <v>19</v>
      </c>
      <c r="T17" s="4">
        <v>20</v>
      </c>
      <c r="U17" s="4">
        <v>21</v>
      </c>
      <c r="V17" s="4">
        <v>22</v>
      </c>
      <c r="W17" s="4">
        <v>23</v>
      </c>
      <c r="X17" s="4">
        <v>24</v>
      </c>
      <c r="Y17" s="4">
        <v>25</v>
      </c>
    </row>
    <row r="18" spans="1:25" s="50" customFormat="1" ht="24" customHeight="1" x14ac:dyDescent="0.25">
      <c r="A18" s="42" t="s">
        <v>6</v>
      </c>
      <c r="B18" s="43" t="s">
        <v>127</v>
      </c>
      <c r="C18" s="42">
        <v>100</v>
      </c>
      <c r="D18" s="42">
        <v>100</v>
      </c>
      <c r="E18" s="42">
        <f>D18/C18*100</f>
        <v>100</v>
      </c>
      <c r="F18" s="42" t="s">
        <v>82</v>
      </c>
      <c r="G18" s="42" t="s">
        <v>82</v>
      </c>
      <c r="H18" s="42" t="s">
        <v>82</v>
      </c>
      <c r="I18" s="42" t="s">
        <v>82</v>
      </c>
      <c r="J18" s="42" t="s">
        <v>82</v>
      </c>
      <c r="K18" s="42" t="s">
        <v>82</v>
      </c>
      <c r="L18" s="42" t="s">
        <v>82</v>
      </c>
      <c r="M18" s="42">
        <v>1</v>
      </c>
      <c r="N18" s="49">
        <v>7751.42</v>
      </c>
      <c r="O18" s="49">
        <v>7396.73</v>
      </c>
      <c r="P18" s="45">
        <v>95</v>
      </c>
      <c r="Q18" s="42">
        <v>1</v>
      </c>
      <c r="R18" s="42">
        <v>1</v>
      </c>
      <c r="S18" s="42" t="s">
        <v>82</v>
      </c>
      <c r="T18" s="42">
        <v>1</v>
      </c>
      <c r="U18" s="42">
        <v>1</v>
      </c>
      <c r="V18" s="42" t="s">
        <v>82</v>
      </c>
      <c r="W18" s="42">
        <v>1</v>
      </c>
      <c r="X18" s="42">
        <v>4</v>
      </c>
      <c r="Y18" s="42" t="s">
        <v>83</v>
      </c>
    </row>
    <row r="19" spans="1:25" s="50" customFormat="1" ht="24" customHeight="1" x14ac:dyDescent="0.25">
      <c r="A19" s="42" t="s">
        <v>20</v>
      </c>
      <c r="B19" s="43" t="s">
        <v>128</v>
      </c>
      <c r="C19" s="42">
        <v>100</v>
      </c>
      <c r="D19" s="42">
        <v>100</v>
      </c>
      <c r="E19" s="42">
        <f t="shared" ref="E19:E20" si="0">D19/C19*100</f>
        <v>100</v>
      </c>
      <c r="F19" s="42" t="s">
        <v>82</v>
      </c>
      <c r="G19" s="42" t="s">
        <v>82</v>
      </c>
      <c r="H19" s="42" t="s">
        <v>82</v>
      </c>
      <c r="I19" s="42" t="s">
        <v>82</v>
      </c>
      <c r="J19" s="42" t="s">
        <v>82</v>
      </c>
      <c r="K19" s="42" t="s">
        <v>82</v>
      </c>
      <c r="L19" s="42" t="s">
        <v>82</v>
      </c>
      <c r="M19" s="42">
        <v>1</v>
      </c>
      <c r="N19" s="49">
        <v>4543.75</v>
      </c>
      <c r="O19" s="49">
        <v>4543.75</v>
      </c>
      <c r="P19" s="45">
        <f>O19/N19*100</f>
        <v>100</v>
      </c>
      <c r="Q19" s="42">
        <v>1</v>
      </c>
      <c r="R19" s="42">
        <v>1</v>
      </c>
      <c r="S19" s="42" t="s">
        <v>82</v>
      </c>
      <c r="T19" s="42">
        <v>1</v>
      </c>
      <c r="U19" s="42">
        <v>1</v>
      </c>
      <c r="V19" s="42" t="s">
        <v>82</v>
      </c>
      <c r="W19" s="42">
        <v>1</v>
      </c>
      <c r="X19" s="42">
        <v>4</v>
      </c>
      <c r="Y19" s="42" t="s">
        <v>83</v>
      </c>
    </row>
    <row r="20" spans="1:25" s="50" customFormat="1" ht="24" customHeight="1" x14ac:dyDescent="0.25">
      <c r="A20" s="42" t="s">
        <v>21</v>
      </c>
      <c r="B20" s="43" t="s">
        <v>129</v>
      </c>
      <c r="C20" s="42">
        <v>100</v>
      </c>
      <c r="D20" s="42">
        <v>100</v>
      </c>
      <c r="E20" s="42">
        <f t="shared" si="0"/>
        <v>100</v>
      </c>
      <c r="F20" s="42" t="s">
        <v>82</v>
      </c>
      <c r="G20" s="42" t="s">
        <v>82</v>
      </c>
      <c r="H20" s="42" t="s">
        <v>82</v>
      </c>
      <c r="I20" s="42" t="s">
        <v>82</v>
      </c>
      <c r="J20" s="42" t="s">
        <v>82</v>
      </c>
      <c r="K20" s="42" t="s">
        <v>82</v>
      </c>
      <c r="L20" s="42" t="s">
        <v>82</v>
      </c>
      <c r="M20" s="42">
        <v>1</v>
      </c>
      <c r="N20" s="49">
        <v>10791.88</v>
      </c>
      <c r="O20" s="49">
        <v>10704.23</v>
      </c>
      <c r="P20" s="45">
        <f t="shared" ref="P20" si="1">O20/N20*100</f>
        <v>99.187815283342658</v>
      </c>
      <c r="Q20" s="42">
        <v>1</v>
      </c>
      <c r="R20" s="42">
        <v>1</v>
      </c>
      <c r="S20" s="42" t="s">
        <v>82</v>
      </c>
      <c r="T20" s="42">
        <v>1</v>
      </c>
      <c r="U20" s="42">
        <v>1</v>
      </c>
      <c r="V20" s="42" t="s">
        <v>82</v>
      </c>
      <c r="W20" s="42">
        <v>1</v>
      </c>
      <c r="X20" s="42">
        <v>4</v>
      </c>
      <c r="Y20" s="42" t="s">
        <v>83</v>
      </c>
    </row>
    <row r="21" spans="1:25" s="50" customFormat="1" ht="24" customHeight="1" x14ac:dyDescent="0.25">
      <c r="A21" s="42" t="s">
        <v>25</v>
      </c>
      <c r="B21" s="43" t="s">
        <v>130</v>
      </c>
      <c r="C21" s="42">
        <v>100</v>
      </c>
      <c r="D21" s="42">
        <v>100</v>
      </c>
      <c r="E21" s="42">
        <f>D21/C21*100</f>
        <v>100</v>
      </c>
      <c r="F21" s="42" t="s">
        <v>82</v>
      </c>
      <c r="G21" s="42" t="s">
        <v>82</v>
      </c>
      <c r="H21" s="42" t="s">
        <v>82</v>
      </c>
      <c r="I21" s="42" t="s">
        <v>82</v>
      </c>
      <c r="J21" s="42" t="s">
        <v>82</v>
      </c>
      <c r="K21" s="42" t="s">
        <v>82</v>
      </c>
      <c r="L21" s="42" t="s">
        <v>82</v>
      </c>
      <c r="M21" s="42">
        <v>1</v>
      </c>
      <c r="N21" s="49">
        <v>2434.1759999999999</v>
      </c>
      <c r="O21" s="49">
        <v>2434.1759999999999</v>
      </c>
      <c r="P21" s="45">
        <f>O21/N21*100</f>
        <v>100</v>
      </c>
      <c r="Q21" s="42">
        <v>1</v>
      </c>
      <c r="R21" s="42">
        <v>1</v>
      </c>
      <c r="S21" s="42" t="s">
        <v>82</v>
      </c>
      <c r="T21" s="42">
        <v>1</v>
      </c>
      <c r="U21" s="42">
        <v>1</v>
      </c>
      <c r="V21" s="42" t="s">
        <v>82</v>
      </c>
      <c r="W21" s="42">
        <v>1</v>
      </c>
      <c r="X21" s="42">
        <v>4</v>
      </c>
      <c r="Y21" s="42" t="s">
        <v>83</v>
      </c>
    </row>
    <row r="22" spans="1:25" s="50" customFormat="1" ht="30" customHeight="1" x14ac:dyDescent="0.25">
      <c r="A22" s="42" t="s">
        <v>26</v>
      </c>
      <c r="B22" s="43" t="s">
        <v>131</v>
      </c>
      <c r="C22" s="42">
        <v>100</v>
      </c>
      <c r="D22" s="42">
        <v>100</v>
      </c>
      <c r="E22" s="42">
        <f>D22/C22*100</f>
        <v>100</v>
      </c>
      <c r="F22" s="42" t="s">
        <v>82</v>
      </c>
      <c r="G22" s="42" t="s">
        <v>82</v>
      </c>
      <c r="H22" s="42" t="s">
        <v>82</v>
      </c>
      <c r="I22" s="42" t="s">
        <v>82</v>
      </c>
      <c r="J22" s="42" t="s">
        <v>82</v>
      </c>
      <c r="K22" s="42" t="s">
        <v>82</v>
      </c>
      <c r="L22" s="42" t="s">
        <v>82</v>
      </c>
      <c r="M22" s="42">
        <v>1</v>
      </c>
      <c r="N22" s="49">
        <v>10058.52</v>
      </c>
      <c r="O22" s="49">
        <v>10058.52</v>
      </c>
      <c r="P22" s="45">
        <f>O22/N22*100</f>
        <v>100</v>
      </c>
      <c r="Q22" s="42">
        <v>1</v>
      </c>
      <c r="R22" s="42">
        <v>1</v>
      </c>
      <c r="S22" s="42" t="s">
        <v>82</v>
      </c>
      <c r="T22" s="42">
        <v>1</v>
      </c>
      <c r="U22" s="42" t="s">
        <v>82</v>
      </c>
      <c r="V22" s="42">
        <v>0</v>
      </c>
      <c r="W22" s="42">
        <v>0</v>
      </c>
      <c r="X22" s="42">
        <v>3</v>
      </c>
      <c r="Y22" s="47" t="s">
        <v>84</v>
      </c>
    </row>
    <row r="23" spans="1:25" s="50" customFormat="1" ht="24" customHeight="1" x14ac:dyDescent="0.25">
      <c r="A23" s="42" t="s">
        <v>27</v>
      </c>
      <c r="B23" s="43" t="s">
        <v>132</v>
      </c>
      <c r="C23" s="42">
        <v>100</v>
      </c>
      <c r="D23" s="42">
        <v>100</v>
      </c>
      <c r="E23" s="42">
        <f t="shared" ref="E23:E24" si="2">D23/C23*100</f>
        <v>100</v>
      </c>
      <c r="F23" s="42" t="s">
        <v>82</v>
      </c>
      <c r="G23" s="42" t="s">
        <v>82</v>
      </c>
      <c r="H23" s="42" t="s">
        <v>82</v>
      </c>
      <c r="I23" s="42" t="s">
        <v>82</v>
      </c>
      <c r="J23" s="42" t="s">
        <v>82</v>
      </c>
      <c r="K23" s="42" t="s">
        <v>82</v>
      </c>
      <c r="L23" s="42" t="s">
        <v>82</v>
      </c>
      <c r="M23" s="42">
        <v>1</v>
      </c>
      <c r="N23" s="49">
        <v>5725.52</v>
      </c>
      <c r="O23" s="49">
        <v>5430.7</v>
      </c>
      <c r="P23" s="45">
        <f t="shared" ref="P23:P24" si="3">O23/N23*100</f>
        <v>94.850773379535823</v>
      </c>
      <c r="Q23" s="42">
        <v>1</v>
      </c>
      <c r="R23" s="42">
        <v>1</v>
      </c>
      <c r="S23" s="42" t="s">
        <v>82</v>
      </c>
      <c r="T23" s="42">
        <v>1</v>
      </c>
      <c r="U23" s="42">
        <v>1</v>
      </c>
      <c r="V23" s="42" t="s">
        <v>82</v>
      </c>
      <c r="W23" s="42">
        <v>1</v>
      </c>
      <c r="X23" s="42">
        <v>4</v>
      </c>
      <c r="Y23" s="42" t="s">
        <v>83</v>
      </c>
    </row>
    <row r="24" spans="1:25" s="50" customFormat="1" ht="24" customHeight="1" x14ac:dyDescent="0.25">
      <c r="A24" s="42" t="s">
        <v>28</v>
      </c>
      <c r="B24" s="43" t="s">
        <v>133</v>
      </c>
      <c r="C24" s="42">
        <v>100</v>
      </c>
      <c r="D24" s="42">
        <v>100</v>
      </c>
      <c r="E24" s="42">
        <f t="shared" si="2"/>
        <v>100</v>
      </c>
      <c r="F24" s="42" t="s">
        <v>82</v>
      </c>
      <c r="G24" s="42" t="s">
        <v>82</v>
      </c>
      <c r="H24" s="42" t="s">
        <v>82</v>
      </c>
      <c r="I24" s="42" t="s">
        <v>82</v>
      </c>
      <c r="J24" s="42" t="s">
        <v>82</v>
      </c>
      <c r="K24" s="42" t="s">
        <v>82</v>
      </c>
      <c r="L24" s="42" t="s">
        <v>82</v>
      </c>
      <c r="M24" s="42">
        <v>1</v>
      </c>
      <c r="N24" s="49">
        <v>16529.060000000001</v>
      </c>
      <c r="O24" s="49">
        <v>16528.990000000002</v>
      </c>
      <c r="P24" s="45">
        <f t="shared" si="3"/>
        <v>99.999576503443038</v>
      </c>
      <c r="Q24" s="42">
        <v>1</v>
      </c>
      <c r="R24" s="42">
        <v>1</v>
      </c>
      <c r="S24" s="42" t="s">
        <v>82</v>
      </c>
      <c r="T24" s="42">
        <v>1</v>
      </c>
      <c r="U24" s="42">
        <v>1</v>
      </c>
      <c r="V24" s="42" t="s">
        <v>82</v>
      </c>
      <c r="W24" s="42">
        <v>1</v>
      </c>
      <c r="X24" s="42">
        <v>4</v>
      </c>
      <c r="Y24" s="42" t="s">
        <v>83</v>
      </c>
    </row>
    <row r="25" spans="1:25" s="50" customFormat="1" ht="24" customHeight="1" x14ac:dyDescent="0.25">
      <c r="A25" s="42" t="s">
        <v>29</v>
      </c>
      <c r="B25" s="43" t="s">
        <v>134</v>
      </c>
      <c r="C25" s="42">
        <v>100</v>
      </c>
      <c r="D25" s="42">
        <v>100</v>
      </c>
      <c r="E25" s="42">
        <f>D25/C25*100</f>
        <v>100</v>
      </c>
      <c r="F25" s="42" t="s">
        <v>82</v>
      </c>
      <c r="G25" s="42" t="s">
        <v>82</v>
      </c>
      <c r="H25" s="42" t="s">
        <v>82</v>
      </c>
      <c r="I25" s="42" t="s">
        <v>82</v>
      </c>
      <c r="J25" s="42" t="s">
        <v>82</v>
      </c>
      <c r="K25" s="42" t="s">
        <v>82</v>
      </c>
      <c r="L25" s="42" t="s">
        <v>82</v>
      </c>
      <c r="M25" s="42">
        <v>1</v>
      </c>
      <c r="N25" s="49">
        <v>7192.8580000000002</v>
      </c>
      <c r="O25" s="49">
        <v>7192.8580000000002</v>
      </c>
      <c r="P25" s="45">
        <f>O25/N25*100</f>
        <v>100</v>
      </c>
      <c r="Q25" s="42">
        <v>1</v>
      </c>
      <c r="R25" s="42">
        <v>1</v>
      </c>
      <c r="S25" s="42" t="s">
        <v>82</v>
      </c>
      <c r="T25" s="42">
        <v>1</v>
      </c>
      <c r="U25" s="42">
        <v>1</v>
      </c>
      <c r="V25" s="42" t="s">
        <v>82</v>
      </c>
      <c r="W25" s="42">
        <v>1</v>
      </c>
      <c r="X25" s="42">
        <v>4</v>
      </c>
      <c r="Y25" s="42" t="s">
        <v>83</v>
      </c>
    </row>
    <row r="26" spans="1:25" s="50" customFormat="1" ht="24" customHeight="1" x14ac:dyDescent="0.25">
      <c r="A26" s="42" t="s">
        <v>30</v>
      </c>
      <c r="B26" s="43" t="s">
        <v>135</v>
      </c>
      <c r="C26" s="42">
        <v>100</v>
      </c>
      <c r="D26" s="42">
        <v>100</v>
      </c>
      <c r="E26" s="42">
        <f>D26/C26*100</f>
        <v>100</v>
      </c>
      <c r="F26" s="42" t="s">
        <v>82</v>
      </c>
      <c r="G26" s="42" t="s">
        <v>82</v>
      </c>
      <c r="H26" s="42" t="s">
        <v>82</v>
      </c>
      <c r="I26" s="42" t="s">
        <v>82</v>
      </c>
      <c r="J26" s="42" t="s">
        <v>82</v>
      </c>
      <c r="K26" s="42" t="s">
        <v>82</v>
      </c>
      <c r="L26" s="42" t="s">
        <v>82</v>
      </c>
      <c r="M26" s="42">
        <v>1</v>
      </c>
      <c r="N26" s="49">
        <v>7063.65</v>
      </c>
      <c r="O26" s="49">
        <v>7063.65</v>
      </c>
      <c r="P26" s="45">
        <f>O26/N26*100</f>
        <v>100</v>
      </c>
      <c r="Q26" s="42">
        <v>1</v>
      </c>
      <c r="R26" s="42">
        <v>1</v>
      </c>
      <c r="S26" s="42" t="s">
        <v>82</v>
      </c>
      <c r="T26" s="42">
        <v>1</v>
      </c>
      <c r="U26" s="42">
        <v>1</v>
      </c>
      <c r="V26" s="42" t="s">
        <v>82</v>
      </c>
      <c r="W26" s="42">
        <v>1</v>
      </c>
      <c r="X26" s="42">
        <v>4</v>
      </c>
      <c r="Y26" s="42" t="s">
        <v>83</v>
      </c>
    </row>
    <row r="27" spans="1:25" s="50" customFormat="1" ht="29.25" customHeight="1" x14ac:dyDescent="0.25">
      <c r="A27" s="42" t="s">
        <v>31</v>
      </c>
      <c r="B27" s="43" t="s">
        <v>136</v>
      </c>
      <c r="C27" s="42">
        <v>100</v>
      </c>
      <c r="D27" s="42">
        <v>100</v>
      </c>
      <c r="E27" s="42">
        <f t="shared" ref="E27:E50" si="4">D27/C27*100</f>
        <v>100</v>
      </c>
      <c r="F27" s="42" t="s">
        <v>82</v>
      </c>
      <c r="G27" s="42" t="s">
        <v>82</v>
      </c>
      <c r="H27" s="42" t="s">
        <v>82</v>
      </c>
      <c r="I27" s="42" t="s">
        <v>82</v>
      </c>
      <c r="J27" s="42" t="s">
        <v>82</v>
      </c>
      <c r="K27" s="42" t="s">
        <v>82</v>
      </c>
      <c r="L27" s="42" t="s">
        <v>82</v>
      </c>
      <c r="M27" s="42">
        <v>1</v>
      </c>
      <c r="N27" s="49">
        <v>2950.364</v>
      </c>
      <c r="O27" s="49">
        <v>2950.364</v>
      </c>
      <c r="P27" s="45">
        <f t="shared" ref="P27:P50" si="5">O27/N27*100</f>
        <v>100</v>
      </c>
      <c r="Q27" s="42">
        <v>1</v>
      </c>
      <c r="R27" s="42">
        <v>1</v>
      </c>
      <c r="S27" s="42" t="s">
        <v>82</v>
      </c>
      <c r="T27" s="42">
        <v>1</v>
      </c>
      <c r="U27" s="42">
        <v>1</v>
      </c>
      <c r="V27" s="42" t="s">
        <v>82</v>
      </c>
      <c r="W27" s="42">
        <v>1</v>
      </c>
      <c r="X27" s="42">
        <v>4</v>
      </c>
      <c r="Y27" s="47" t="s">
        <v>83</v>
      </c>
    </row>
    <row r="28" spans="1:25" s="50" customFormat="1" ht="24" customHeight="1" x14ac:dyDescent="0.25">
      <c r="A28" s="42" t="s">
        <v>32</v>
      </c>
      <c r="B28" s="43" t="s">
        <v>137</v>
      </c>
      <c r="C28" s="42">
        <v>100</v>
      </c>
      <c r="D28" s="42">
        <v>0</v>
      </c>
      <c r="E28" s="42">
        <v>0</v>
      </c>
      <c r="F28" s="42" t="s">
        <v>82</v>
      </c>
      <c r="G28" s="42" t="s">
        <v>82</v>
      </c>
      <c r="H28" s="42" t="s">
        <v>82</v>
      </c>
      <c r="I28" s="42" t="s">
        <v>82</v>
      </c>
      <c r="J28" s="42" t="s">
        <v>82</v>
      </c>
      <c r="K28" s="42" t="s">
        <v>82</v>
      </c>
      <c r="L28" s="42" t="s">
        <v>82</v>
      </c>
      <c r="M28" s="42">
        <v>0</v>
      </c>
      <c r="N28" s="49">
        <v>3545.0219999999999</v>
      </c>
      <c r="O28" s="49">
        <v>3029.7863499999999</v>
      </c>
      <c r="P28" s="45">
        <f>O28/N28*100</f>
        <v>85.46593928048965</v>
      </c>
      <c r="Q28" s="42">
        <v>0.5</v>
      </c>
      <c r="R28" s="42" t="s">
        <v>82</v>
      </c>
      <c r="S28" s="42">
        <v>0</v>
      </c>
      <c r="T28" s="42">
        <v>0</v>
      </c>
      <c r="U28" s="42">
        <v>1</v>
      </c>
      <c r="V28" s="42" t="s">
        <v>82</v>
      </c>
      <c r="W28" s="42">
        <v>1</v>
      </c>
      <c r="X28" s="42">
        <v>1.5</v>
      </c>
      <c r="Y28" s="42" t="s">
        <v>143</v>
      </c>
    </row>
    <row r="29" spans="1:25" s="50" customFormat="1" ht="24" customHeight="1" x14ac:dyDescent="0.25">
      <c r="A29" s="42" t="s">
        <v>33</v>
      </c>
      <c r="B29" s="43" t="s">
        <v>138</v>
      </c>
      <c r="C29" s="42">
        <v>100</v>
      </c>
      <c r="D29" s="42">
        <v>100</v>
      </c>
      <c r="E29" s="42">
        <f t="shared" si="4"/>
        <v>100</v>
      </c>
      <c r="F29" s="42" t="s">
        <v>82</v>
      </c>
      <c r="G29" s="42" t="s">
        <v>82</v>
      </c>
      <c r="H29" s="42" t="s">
        <v>82</v>
      </c>
      <c r="I29" s="42" t="s">
        <v>82</v>
      </c>
      <c r="J29" s="42" t="s">
        <v>82</v>
      </c>
      <c r="K29" s="42" t="s">
        <v>82</v>
      </c>
      <c r="L29" s="42" t="s">
        <v>82</v>
      </c>
      <c r="M29" s="42">
        <v>1</v>
      </c>
      <c r="N29" s="49">
        <v>12823.36</v>
      </c>
      <c r="O29" s="49">
        <v>12312.75</v>
      </c>
      <c r="P29" s="45">
        <f t="shared" si="5"/>
        <v>96.018126294512513</v>
      </c>
      <c r="Q29" s="42">
        <v>1</v>
      </c>
      <c r="R29" s="42">
        <v>1</v>
      </c>
      <c r="S29" s="42" t="s">
        <v>82</v>
      </c>
      <c r="T29" s="42">
        <v>1</v>
      </c>
      <c r="U29" s="42">
        <v>1</v>
      </c>
      <c r="V29" s="42" t="s">
        <v>82</v>
      </c>
      <c r="W29" s="42">
        <v>1</v>
      </c>
      <c r="X29" s="42">
        <v>4</v>
      </c>
      <c r="Y29" s="42" t="s">
        <v>83</v>
      </c>
    </row>
    <row r="30" spans="1:25" s="50" customFormat="1" ht="28.5" customHeight="1" x14ac:dyDescent="0.25">
      <c r="A30" s="42" t="s">
        <v>34</v>
      </c>
      <c r="B30" s="43" t="s">
        <v>139</v>
      </c>
      <c r="C30" s="42">
        <v>100</v>
      </c>
      <c r="D30" s="42">
        <v>100</v>
      </c>
      <c r="E30" s="42">
        <f t="shared" si="4"/>
        <v>100</v>
      </c>
      <c r="F30" s="42" t="s">
        <v>82</v>
      </c>
      <c r="G30" s="42" t="s">
        <v>82</v>
      </c>
      <c r="H30" s="42" t="s">
        <v>82</v>
      </c>
      <c r="I30" s="42" t="s">
        <v>82</v>
      </c>
      <c r="J30" s="42" t="s">
        <v>82</v>
      </c>
      <c r="K30" s="42" t="s">
        <v>82</v>
      </c>
      <c r="L30" s="42" t="s">
        <v>82</v>
      </c>
      <c r="M30" s="42">
        <v>1</v>
      </c>
      <c r="N30" s="49">
        <v>4313.91</v>
      </c>
      <c r="O30" s="49">
        <v>4274.13</v>
      </c>
      <c r="P30" s="45">
        <f t="shared" si="5"/>
        <v>99.077866714882788</v>
      </c>
      <c r="Q30" s="42">
        <v>1</v>
      </c>
      <c r="R30" s="42">
        <v>1</v>
      </c>
      <c r="S30" s="42" t="s">
        <v>82</v>
      </c>
      <c r="T30" s="42">
        <v>1</v>
      </c>
      <c r="U30" s="42">
        <v>1</v>
      </c>
      <c r="V30" s="42" t="s">
        <v>82</v>
      </c>
      <c r="W30" s="42">
        <v>1</v>
      </c>
      <c r="X30" s="42">
        <v>4</v>
      </c>
      <c r="Y30" s="47" t="s">
        <v>83</v>
      </c>
    </row>
    <row r="31" spans="1:25" s="50" customFormat="1" ht="24" customHeight="1" x14ac:dyDescent="0.25">
      <c r="A31" s="42" t="s">
        <v>35</v>
      </c>
      <c r="B31" s="43" t="s">
        <v>140</v>
      </c>
      <c r="C31" s="42">
        <v>100</v>
      </c>
      <c r="D31" s="42">
        <v>100</v>
      </c>
      <c r="E31" s="42">
        <f t="shared" si="4"/>
        <v>100</v>
      </c>
      <c r="F31" s="42" t="s">
        <v>82</v>
      </c>
      <c r="G31" s="42" t="s">
        <v>82</v>
      </c>
      <c r="H31" s="42" t="s">
        <v>82</v>
      </c>
      <c r="I31" s="42" t="s">
        <v>82</v>
      </c>
      <c r="J31" s="42" t="s">
        <v>82</v>
      </c>
      <c r="K31" s="42" t="s">
        <v>82</v>
      </c>
      <c r="L31" s="42" t="s">
        <v>82</v>
      </c>
      <c r="M31" s="42">
        <v>1</v>
      </c>
      <c r="N31" s="49">
        <v>7574.59</v>
      </c>
      <c r="O31" s="49">
        <v>7419.56</v>
      </c>
      <c r="P31" s="45">
        <f t="shared" si="5"/>
        <v>97.953288560833002</v>
      </c>
      <c r="Q31" s="42">
        <v>1</v>
      </c>
      <c r="R31" s="42">
        <v>1</v>
      </c>
      <c r="S31" s="42" t="s">
        <v>82</v>
      </c>
      <c r="T31" s="42">
        <v>1</v>
      </c>
      <c r="U31" s="42">
        <v>1</v>
      </c>
      <c r="V31" s="42" t="s">
        <v>82</v>
      </c>
      <c r="W31" s="42">
        <v>1</v>
      </c>
      <c r="X31" s="42">
        <v>4</v>
      </c>
      <c r="Y31" s="42" t="s">
        <v>83</v>
      </c>
    </row>
    <row r="32" spans="1:25" s="50" customFormat="1" ht="29.25" customHeight="1" x14ac:dyDescent="0.25">
      <c r="A32" s="42" t="s">
        <v>36</v>
      </c>
      <c r="B32" s="43" t="s">
        <v>141</v>
      </c>
      <c r="C32" s="42">
        <v>100</v>
      </c>
      <c r="D32" s="42">
        <v>100</v>
      </c>
      <c r="E32" s="42">
        <f t="shared" si="4"/>
        <v>100</v>
      </c>
      <c r="F32" s="42" t="s">
        <v>82</v>
      </c>
      <c r="G32" s="42" t="s">
        <v>82</v>
      </c>
      <c r="H32" s="42" t="s">
        <v>82</v>
      </c>
      <c r="I32" s="42" t="s">
        <v>82</v>
      </c>
      <c r="J32" s="42" t="s">
        <v>82</v>
      </c>
      <c r="K32" s="42" t="s">
        <v>82</v>
      </c>
      <c r="L32" s="42" t="s">
        <v>82</v>
      </c>
      <c r="M32" s="42">
        <v>1</v>
      </c>
      <c r="N32" s="49">
        <v>5981.73</v>
      </c>
      <c r="O32" s="49">
        <v>5981.73</v>
      </c>
      <c r="P32" s="45">
        <f t="shared" si="5"/>
        <v>100</v>
      </c>
      <c r="Q32" s="42">
        <v>1</v>
      </c>
      <c r="R32" s="42">
        <v>1</v>
      </c>
      <c r="S32" s="42" t="s">
        <v>82</v>
      </c>
      <c r="T32" s="42">
        <v>1</v>
      </c>
      <c r="U32" s="42">
        <v>1</v>
      </c>
      <c r="V32" s="42" t="s">
        <v>82</v>
      </c>
      <c r="W32" s="42">
        <v>1</v>
      </c>
      <c r="X32" s="42">
        <v>4</v>
      </c>
      <c r="Y32" s="47" t="s">
        <v>83</v>
      </c>
    </row>
    <row r="33" spans="1:25" s="50" customFormat="1" ht="33" customHeight="1" x14ac:dyDescent="0.25">
      <c r="A33" s="42" t="s">
        <v>37</v>
      </c>
      <c r="B33" s="43" t="s">
        <v>142</v>
      </c>
      <c r="C33" s="42">
        <v>100</v>
      </c>
      <c r="D33" s="42">
        <v>100</v>
      </c>
      <c r="E33" s="42">
        <f t="shared" si="4"/>
        <v>100</v>
      </c>
      <c r="F33" s="42" t="s">
        <v>82</v>
      </c>
      <c r="G33" s="42" t="s">
        <v>82</v>
      </c>
      <c r="H33" s="42" t="s">
        <v>82</v>
      </c>
      <c r="I33" s="42" t="s">
        <v>82</v>
      </c>
      <c r="J33" s="42" t="s">
        <v>82</v>
      </c>
      <c r="K33" s="42" t="s">
        <v>82</v>
      </c>
      <c r="L33" s="42" t="s">
        <v>82</v>
      </c>
      <c r="M33" s="42">
        <v>1</v>
      </c>
      <c r="N33" s="49">
        <v>25743.73</v>
      </c>
      <c r="O33" s="49">
        <v>25743.73</v>
      </c>
      <c r="P33" s="45">
        <f t="shared" si="5"/>
        <v>100</v>
      </c>
      <c r="Q33" s="42">
        <v>1</v>
      </c>
      <c r="R33" s="42">
        <v>1</v>
      </c>
      <c r="S33" s="42" t="s">
        <v>82</v>
      </c>
      <c r="T33" s="42">
        <v>1</v>
      </c>
      <c r="U33" s="42">
        <v>1</v>
      </c>
      <c r="V33" s="42" t="s">
        <v>82</v>
      </c>
      <c r="W33" s="42">
        <v>1</v>
      </c>
      <c r="X33" s="42">
        <v>4</v>
      </c>
      <c r="Y33" s="47" t="s">
        <v>83</v>
      </c>
    </row>
    <row r="34" spans="1:25" s="50" customFormat="1" ht="27.75" customHeight="1" x14ac:dyDescent="0.25">
      <c r="A34" s="42" t="s">
        <v>38</v>
      </c>
      <c r="B34" s="43" t="s">
        <v>39</v>
      </c>
      <c r="C34" s="42">
        <v>100</v>
      </c>
      <c r="D34" s="42">
        <v>100</v>
      </c>
      <c r="E34" s="42">
        <f t="shared" si="4"/>
        <v>100</v>
      </c>
      <c r="F34" s="42" t="s">
        <v>82</v>
      </c>
      <c r="G34" s="42" t="s">
        <v>82</v>
      </c>
      <c r="H34" s="42" t="s">
        <v>82</v>
      </c>
      <c r="I34" s="42" t="s">
        <v>82</v>
      </c>
      <c r="J34" s="42" t="s">
        <v>82</v>
      </c>
      <c r="K34" s="42" t="s">
        <v>82</v>
      </c>
      <c r="L34" s="42" t="s">
        <v>82</v>
      </c>
      <c r="M34" s="42">
        <v>1</v>
      </c>
      <c r="N34" s="49">
        <v>10928.64</v>
      </c>
      <c r="O34" s="49">
        <v>10019.93</v>
      </c>
      <c r="P34" s="45">
        <f t="shared" si="5"/>
        <v>91.685058708128381</v>
      </c>
      <c r="Q34" s="42">
        <v>1</v>
      </c>
      <c r="R34" s="42">
        <v>1</v>
      </c>
      <c r="S34" s="42" t="s">
        <v>82</v>
      </c>
      <c r="T34" s="42">
        <v>1</v>
      </c>
      <c r="U34" s="42">
        <v>1</v>
      </c>
      <c r="V34" s="42" t="s">
        <v>82</v>
      </c>
      <c r="W34" s="42">
        <v>1</v>
      </c>
      <c r="X34" s="42">
        <v>4</v>
      </c>
      <c r="Y34" s="47" t="s">
        <v>83</v>
      </c>
    </row>
    <row r="35" spans="1:25" s="50" customFormat="1" ht="28.5" customHeight="1" x14ac:dyDescent="0.25">
      <c r="A35" s="42" t="s">
        <v>40</v>
      </c>
      <c r="B35" s="43" t="s">
        <v>41</v>
      </c>
      <c r="C35" s="42">
        <v>100</v>
      </c>
      <c r="D35" s="42">
        <v>100</v>
      </c>
      <c r="E35" s="42">
        <f t="shared" si="4"/>
        <v>100</v>
      </c>
      <c r="F35" s="42" t="s">
        <v>82</v>
      </c>
      <c r="G35" s="42" t="s">
        <v>82</v>
      </c>
      <c r="H35" s="42" t="s">
        <v>82</v>
      </c>
      <c r="I35" s="42" t="s">
        <v>82</v>
      </c>
      <c r="J35" s="42" t="s">
        <v>82</v>
      </c>
      <c r="K35" s="42" t="s">
        <v>82</v>
      </c>
      <c r="L35" s="42" t="s">
        <v>82</v>
      </c>
      <c r="M35" s="42">
        <v>1</v>
      </c>
      <c r="N35" s="49">
        <v>43841.47</v>
      </c>
      <c r="O35" s="49">
        <v>43835.13</v>
      </c>
      <c r="P35" s="45">
        <f t="shared" si="5"/>
        <v>99.985538806066486</v>
      </c>
      <c r="Q35" s="42">
        <v>1</v>
      </c>
      <c r="R35" s="42">
        <v>1</v>
      </c>
      <c r="S35" s="42" t="s">
        <v>82</v>
      </c>
      <c r="T35" s="42">
        <v>1</v>
      </c>
      <c r="U35" s="42" t="s">
        <v>82</v>
      </c>
      <c r="V35" s="42">
        <v>0</v>
      </c>
      <c r="W35" s="42">
        <v>0</v>
      </c>
      <c r="X35" s="42">
        <v>3</v>
      </c>
      <c r="Y35" s="47" t="s">
        <v>84</v>
      </c>
    </row>
    <row r="36" spans="1:25" s="50" customFormat="1" ht="24" customHeight="1" x14ac:dyDescent="0.25">
      <c r="A36" s="42" t="s">
        <v>42</v>
      </c>
      <c r="B36" s="43" t="s">
        <v>43</v>
      </c>
      <c r="C36" s="42">
        <v>100</v>
      </c>
      <c r="D36" s="42">
        <v>100</v>
      </c>
      <c r="E36" s="42">
        <f t="shared" si="4"/>
        <v>100</v>
      </c>
      <c r="F36" s="42" t="s">
        <v>82</v>
      </c>
      <c r="G36" s="42" t="s">
        <v>82</v>
      </c>
      <c r="H36" s="42" t="s">
        <v>82</v>
      </c>
      <c r="I36" s="42" t="s">
        <v>82</v>
      </c>
      <c r="J36" s="42" t="s">
        <v>82</v>
      </c>
      <c r="K36" s="42" t="s">
        <v>82</v>
      </c>
      <c r="L36" s="42" t="s">
        <v>82</v>
      </c>
      <c r="M36" s="42">
        <v>1</v>
      </c>
      <c r="N36" s="49">
        <v>12600.214</v>
      </c>
      <c r="O36" s="49">
        <v>12582.694</v>
      </c>
      <c r="P36" s="45">
        <f t="shared" si="5"/>
        <v>99.860954742514679</v>
      </c>
      <c r="Q36" s="42">
        <v>1</v>
      </c>
      <c r="R36" s="42">
        <v>1</v>
      </c>
      <c r="S36" s="42" t="s">
        <v>82</v>
      </c>
      <c r="T36" s="42">
        <v>1</v>
      </c>
      <c r="U36" s="42">
        <v>1</v>
      </c>
      <c r="V36" s="42" t="s">
        <v>82</v>
      </c>
      <c r="W36" s="42">
        <v>1</v>
      </c>
      <c r="X36" s="42">
        <v>4</v>
      </c>
      <c r="Y36" s="42" t="s">
        <v>83</v>
      </c>
    </row>
    <row r="37" spans="1:25" s="50" customFormat="1" ht="28.5" customHeight="1" x14ac:dyDescent="0.25">
      <c r="A37" s="42" t="s">
        <v>44</v>
      </c>
      <c r="B37" s="43" t="s">
        <v>45</v>
      </c>
      <c r="C37" s="42">
        <v>100</v>
      </c>
      <c r="D37" s="42">
        <v>100</v>
      </c>
      <c r="E37" s="42">
        <f t="shared" si="4"/>
        <v>100</v>
      </c>
      <c r="F37" s="42" t="s">
        <v>82</v>
      </c>
      <c r="G37" s="42" t="s">
        <v>82</v>
      </c>
      <c r="H37" s="42" t="s">
        <v>82</v>
      </c>
      <c r="I37" s="42" t="s">
        <v>82</v>
      </c>
      <c r="J37" s="42" t="s">
        <v>82</v>
      </c>
      <c r="K37" s="42" t="s">
        <v>82</v>
      </c>
      <c r="L37" s="42" t="s">
        <v>82</v>
      </c>
      <c r="M37" s="42">
        <v>1</v>
      </c>
      <c r="N37" s="49">
        <v>3499.1280000000002</v>
      </c>
      <c r="O37" s="49">
        <v>3455.06</v>
      </c>
      <c r="P37" s="45">
        <f t="shared" si="5"/>
        <v>98.740600515328381</v>
      </c>
      <c r="Q37" s="42">
        <v>1</v>
      </c>
      <c r="R37" s="42">
        <v>1</v>
      </c>
      <c r="S37" s="42" t="s">
        <v>82</v>
      </c>
      <c r="T37" s="42">
        <v>1</v>
      </c>
      <c r="U37" s="42">
        <v>1</v>
      </c>
      <c r="V37" s="42" t="s">
        <v>82</v>
      </c>
      <c r="W37" s="42">
        <v>1</v>
      </c>
      <c r="X37" s="42">
        <v>4</v>
      </c>
      <c r="Y37" s="47" t="s">
        <v>83</v>
      </c>
    </row>
    <row r="38" spans="1:25" s="50" customFormat="1" ht="24" customHeight="1" x14ac:dyDescent="0.25">
      <c r="A38" s="42" t="s">
        <v>46</v>
      </c>
      <c r="B38" s="43" t="s">
        <v>47</v>
      </c>
      <c r="C38" s="42">
        <v>100</v>
      </c>
      <c r="D38" s="42">
        <v>100</v>
      </c>
      <c r="E38" s="42">
        <f t="shared" si="4"/>
        <v>100</v>
      </c>
      <c r="F38" s="42" t="s">
        <v>82</v>
      </c>
      <c r="G38" s="42" t="s">
        <v>82</v>
      </c>
      <c r="H38" s="42" t="s">
        <v>82</v>
      </c>
      <c r="I38" s="42" t="s">
        <v>82</v>
      </c>
      <c r="J38" s="42" t="s">
        <v>82</v>
      </c>
      <c r="K38" s="42" t="s">
        <v>82</v>
      </c>
      <c r="L38" s="42" t="s">
        <v>82</v>
      </c>
      <c r="M38" s="42">
        <v>1</v>
      </c>
      <c r="N38" s="49">
        <v>17407.689999999999</v>
      </c>
      <c r="O38" s="49">
        <v>16800.68</v>
      </c>
      <c r="P38" s="45">
        <f t="shared" si="5"/>
        <v>96.512977885061147</v>
      </c>
      <c r="Q38" s="42">
        <v>1</v>
      </c>
      <c r="R38" s="42">
        <v>1</v>
      </c>
      <c r="S38" s="42" t="s">
        <v>82</v>
      </c>
      <c r="T38" s="42">
        <v>1</v>
      </c>
      <c r="U38" s="42">
        <v>1</v>
      </c>
      <c r="V38" s="42" t="s">
        <v>82</v>
      </c>
      <c r="W38" s="42">
        <v>1</v>
      </c>
      <c r="X38" s="42">
        <v>4</v>
      </c>
      <c r="Y38" s="42" t="s">
        <v>83</v>
      </c>
    </row>
    <row r="39" spans="1:25" s="50" customFormat="1" ht="24" customHeight="1" x14ac:dyDescent="0.25">
      <c r="A39" s="42" t="s">
        <v>48</v>
      </c>
      <c r="B39" s="43" t="s">
        <v>49</v>
      </c>
      <c r="C39" s="42">
        <v>100</v>
      </c>
      <c r="D39" s="42">
        <v>100</v>
      </c>
      <c r="E39" s="42">
        <f t="shared" si="4"/>
        <v>100</v>
      </c>
      <c r="F39" s="42" t="s">
        <v>82</v>
      </c>
      <c r="G39" s="42" t="s">
        <v>82</v>
      </c>
      <c r="H39" s="42" t="s">
        <v>82</v>
      </c>
      <c r="I39" s="42" t="s">
        <v>82</v>
      </c>
      <c r="J39" s="42" t="s">
        <v>82</v>
      </c>
      <c r="K39" s="42" t="s">
        <v>82</v>
      </c>
      <c r="L39" s="42" t="s">
        <v>82</v>
      </c>
      <c r="M39" s="42">
        <v>1</v>
      </c>
      <c r="N39" s="49">
        <v>14572.3</v>
      </c>
      <c r="O39" s="49">
        <v>14238.12</v>
      </c>
      <c r="P39" s="45">
        <f t="shared" si="5"/>
        <v>97.706744988780088</v>
      </c>
      <c r="Q39" s="42">
        <v>1</v>
      </c>
      <c r="R39" s="42">
        <v>1</v>
      </c>
      <c r="S39" s="42" t="s">
        <v>82</v>
      </c>
      <c r="T39" s="42">
        <v>1</v>
      </c>
      <c r="U39" s="42">
        <v>1</v>
      </c>
      <c r="V39" s="42" t="s">
        <v>82</v>
      </c>
      <c r="W39" s="42">
        <v>1</v>
      </c>
      <c r="X39" s="42">
        <v>4</v>
      </c>
      <c r="Y39" s="42" t="s">
        <v>83</v>
      </c>
    </row>
    <row r="40" spans="1:25" s="50" customFormat="1" ht="24" customHeight="1" x14ac:dyDescent="0.25">
      <c r="A40" s="42" t="s">
        <v>50</v>
      </c>
      <c r="B40" s="43" t="s">
        <v>51</v>
      </c>
      <c r="C40" s="42">
        <v>100</v>
      </c>
      <c r="D40" s="42">
        <v>100</v>
      </c>
      <c r="E40" s="42">
        <f t="shared" si="4"/>
        <v>100</v>
      </c>
      <c r="F40" s="42" t="s">
        <v>82</v>
      </c>
      <c r="G40" s="42" t="s">
        <v>82</v>
      </c>
      <c r="H40" s="42" t="s">
        <v>82</v>
      </c>
      <c r="I40" s="42" t="s">
        <v>82</v>
      </c>
      <c r="J40" s="42" t="s">
        <v>82</v>
      </c>
      <c r="K40" s="42" t="s">
        <v>82</v>
      </c>
      <c r="L40" s="42" t="s">
        <v>82</v>
      </c>
      <c r="M40" s="42">
        <v>1</v>
      </c>
      <c r="N40" s="49">
        <v>16063.03</v>
      </c>
      <c r="O40" s="49">
        <v>16063.03</v>
      </c>
      <c r="P40" s="45">
        <f t="shared" si="5"/>
        <v>100</v>
      </c>
      <c r="Q40" s="42">
        <v>1</v>
      </c>
      <c r="R40" s="42">
        <v>1</v>
      </c>
      <c r="S40" s="42" t="s">
        <v>82</v>
      </c>
      <c r="T40" s="42">
        <v>1</v>
      </c>
      <c r="U40" s="42">
        <v>1</v>
      </c>
      <c r="V40" s="42" t="s">
        <v>82</v>
      </c>
      <c r="W40" s="42">
        <v>1</v>
      </c>
      <c r="X40" s="42">
        <v>4</v>
      </c>
      <c r="Y40" s="42" t="s">
        <v>83</v>
      </c>
    </row>
    <row r="41" spans="1:25" s="50" customFormat="1" ht="24" customHeight="1" x14ac:dyDescent="0.25">
      <c r="A41" s="42" t="s">
        <v>52</v>
      </c>
      <c r="B41" s="43" t="s">
        <v>53</v>
      </c>
      <c r="C41" s="42">
        <v>100</v>
      </c>
      <c r="D41" s="42">
        <v>100</v>
      </c>
      <c r="E41" s="42">
        <f t="shared" si="4"/>
        <v>100</v>
      </c>
      <c r="F41" s="42" t="s">
        <v>82</v>
      </c>
      <c r="G41" s="42" t="s">
        <v>82</v>
      </c>
      <c r="H41" s="42" t="s">
        <v>82</v>
      </c>
      <c r="I41" s="42" t="s">
        <v>82</v>
      </c>
      <c r="J41" s="42" t="s">
        <v>82</v>
      </c>
      <c r="K41" s="42" t="s">
        <v>82</v>
      </c>
      <c r="L41" s="42" t="s">
        <v>82</v>
      </c>
      <c r="M41" s="42">
        <v>1</v>
      </c>
      <c r="N41" s="49">
        <v>19830.07</v>
      </c>
      <c r="O41" s="49">
        <v>19830.07</v>
      </c>
      <c r="P41" s="45">
        <f t="shared" si="5"/>
        <v>100</v>
      </c>
      <c r="Q41" s="42">
        <v>1</v>
      </c>
      <c r="R41" s="42">
        <v>1</v>
      </c>
      <c r="S41" s="42" t="s">
        <v>82</v>
      </c>
      <c r="T41" s="42">
        <v>1</v>
      </c>
      <c r="U41" s="42">
        <v>1</v>
      </c>
      <c r="V41" s="42" t="s">
        <v>82</v>
      </c>
      <c r="W41" s="42">
        <v>1</v>
      </c>
      <c r="X41" s="42">
        <v>4</v>
      </c>
      <c r="Y41" s="42" t="s">
        <v>83</v>
      </c>
    </row>
    <row r="42" spans="1:25" s="50" customFormat="1" ht="24" customHeight="1" x14ac:dyDescent="0.25">
      <c r="A42" s="42" t="s">
        <v>54</v>
      </c>
      <c r="B42" s="43" t="s">
        <v>55</v>
      </c>
      <c r="C42" s="42">
        <v>100</v>
      </c>
      <c r="D42" s="42">
        <v>100</v>
      </c>
      <c r="E42" s="42">
        <f t="shared" si="4"/>
        <v>100</v>
      </c>
      <c r="F42" s="42" t="s">
        <v>82</v>
      </c>
      <c r="G42" s="42" t="s">
        <v>82</v>
      </c>
      <c r="H42" s="42" t="s">
        <v>82</v>
      </c>
      <c r="I42" s="42" t="s">
        <v>82</v>
      </c>
      <c r="J42" s="42" t="s">
        <v>82</v>
      </c>
      <c r="K42" s="42" t="s">
        <v>82</v>
      </c>
      <c r="L42" s="42" t="s">
        <v>82</v>
      </c>
      <c r="M42" s="42">
        <v>1</v>
      </c>
      <c r="N42" s="49">
        <v>2272.4499999999998</v>
      </c>
      <c r="O42" s="49">
        <v>2259.39</v>
      </c>
      <c r="P42" s="45">
        <f t="shared" si="5"/>
        <v>99.425289885366013</v>
      </c>
      <c r="Q42" s="42">
        <v>1</v>
      </c>
      <c r="R42" s="42">
        <v>1</v>
      </c>
      <c r="S42" s="42" t="s">
        <v>82</v>
      </c>
      <c r="T42" s="42">
        <v>1</v>
      </c>
      <c r="U42" s="42">
        <v>1</v>
      </c>
      <c r="V42" s="42" t="s">
        <v>82</v>
      </c>
      <c r="W42" s="42">
        <v>1</v>
      </c>
      <c r="X42" s="42">
        <v>4</v>
      </c>
      <c r="Y42" s="42" t="s">
        <v>83</v>
      </c>
    </row>
    <row r="43" spans="1:25" s="50" customFormat="1" ht="24" customHeight="1" x14ac:dyDescent="0.25">
      <c r="A43" s="42" t="s">
        <v>56</v>
      </c>
      <c r="B43" s="43" t="s">
        <v>57</v>
      </c>
      <c r="C43" s="42">
        <v>100</v>
      </c>
      <c r="D43" s="42">
        <v>100</v>
      </c>
      <c r="E43" s="42">
        <f t="shared" si="4"/>
        <v>100</v>
      </c>
      <c r="F43" s="42" t="s">
        <v>82</v>
      </c>
      <c r="G43" s="42" t="s">
        <v>82</v>
      </c>
      <c r="H43" s="42" t="s">
        <v>82</v>
      </c>
      <c r="I43" s="42" t="s">
        <v>82</v>
      </c>
      <c r="J43" s="42" t="s">
        <v>82</v>
      </c>
      <c r="K43" s="42" t="s">
        <v>82</v>
      </c>
      <c r="L43" s="42" t="s">
        <v>82</v>
      </c>
      <c r="M43" s="42">
        <v>1</v>
      </c>
      <c r="N43" s="49">
        <v>14759.49</v>
      </c>
      <c r="O43" s="49">
        <v>14759.49</v>
      </c>
      <c r="P43" s="45">
        <f t="shared" si="5"/>
        <v>100</v>
      </c>
      <c r="Q43" s="42">
        <v>1</v>
      </c>
      <c r="R43" s="42">
        <v>1</v>
      </c>
      <c r="S43" s="42" t="s">
        <v>82</v>
      </c>
      <c r="T43" s="42">
        <v>1</v>
      </c>
      <c r="U43" s="42">
        <v>1</v>
      </c>
      <c r="V43" s="42" t="s">
        <v>82</v>
      </c>
      <c r="W43" s="42">
        <v>1</v>
      </c>
      <c r="X43" s="42">
        <v>4</v>
      </c>
      <c r="Y43" s="42" t="s">
        <v>83</v>
      </c>
    </row>
    <row r="44" spans="1:25" s="50" customFormat="1" ht="26.25" customHeight="1" x14ac:dyDescent="0.25">
      <c r="A44" s="42" t="s">
        <v>58</v>
      </c>
      <c r="B44" s="43" t="s">
        <v>59</v>
      </c>
      <c r="C44" s="42">
        <v>100</v>
      </c>
      <c r="D44" s="42">
        <v>100</v>
      </c>
      <c r="E44" s="42">
        <f t="shared" si="4"/>
        <v>100</v>
      </c>
      <c r="F44" s="42" t="s">
        <v>82</v>
      </c>
      <c r="G44" s="42" t="s">
        <v>82</v>
      </c>
      <c r="H44" s="42" t="s">
        <v>82</v>
      </c>
      <c r="I44" s="42" t="s">
        <v>82</v>
      </c>
      <c r="J44" s="42" t="s">
        <v>82</v>
      </c>
      <c r="K44" s="42" t="s">
        <v>82</v>
      </c>
      <c r="L44" s="42" t="s">
        <v>82</v>
      </c>
      <c r="M44" s="42">
        <v>1</v>
      </c>
      <c r="N44" s="49">
        <v>20210.02</v>
      </c>
      <c r="O44" s="49">
        <v>20210.02</v>
      </c>
      <c r="P44" s="45">
        <f t="shared" si="5"/>
        <v>100</v>
      </c>
      <c r="Q44" s="42">
        <v>1</v>
      </c>
      <c r="R44" s="42">
        <v>1</v>
      </c>
      <c r="S44" s="42" t="s">
        <v>82</v>
      </c>
      <c r="T44" s="42">
        <v>1</v>
      </c>
      <c r="U44" s="42">
        <v>1</v>
      </c>
      <c r="V44" s="42" t="s">
        <v>82</v>
      </c>
      <c r="W44" s="42">
        <v>1</v>
      </c>
      <c r="X44" s="42">
        <v>4</v>
      </c>
      <c r="Y44" s="47" t="s">
        <v>83</v>
      </c>
    </row>
    <row r="45" spans="1:25" s="50" customFormat="1" ht="30" customHeight="1" x14ac:dyDescent="0.25">
      <c r="A45" s="42" t="s">
        <v>60</v>
      </c>
      <c r="B45" s="43" t="s">
        <v>61</v>
      </c>
      <c r="C45" s="42">
        <v>100</v>
      </c>
      <c r="D45" s="42">
        <v>100</v>
      </c>
      <c r="E45" s="42">
        <f t="shared" si="4"/>
        <v>100</v>
      </c>
      <c r="F45" s="42" t="s">
        <v>82</v>
      </c>
      <c r="G45" s="42" t="s">
        <v>82</v>
      </c>
      <c r="H45" s="42" t="s">
        <v>82</v>
      </c>
      <c r="I45" s="42" t="s">
        <v>82</v>
      </c>
      <c r="J45" s="42" t="s">
        <v>82</v>
      </c>
      <c r="K45" s="42" t="s">
        <v>82</v>
      </c>
      <c r="L45" s="42" t="s">
        <v>82</v>
      </c>
      <c r="M45" s="42">
        <v>1</v>
      </c>
      <c r="N45" s="49">
        <v>10981.57</v>
      </c>
      <c r="O45" s="49">
        <v>10721.94</v>
      </c>
      <c r="P45" s="45">
        <f t="shared" si="5"/>
        <v>97.635766106303564</v>
      </c>
      <c r="Q45" s="42">
        <v>1</v>
      </c>
      <c r="R45" s="42">
        <v>1</v>
      </c>
      <c r="S45" s="42" t="s">
        <v>82</v>
      </c>
      <c r="T45" s="42">
        <v>1</v>
      </c>
      <c r="U45" s="42" t="s">
        <v>82</v>
      </c>
      <c r="V45" s="42">
        <v>0</v>
      </c>
      <c r="W45" s="42">
        <v>0</v>
      </c>
      <c r="X45" s="42">
        <v>3</v>
      </c>
      <c r="Y45" s="47" t="s">
        <v>84</v>
      </c>
    </row>
    <row r="46" spans="1:25" s="50" customFormat="1" ht="24" customHeight="1" x14ac:dyDescent="0.25">
      <c r="A46" s="42" t="s">
        <v>62</v>
      </c>
      <c r="B46" s="43" t="s">
        <v>63</v>
      </c>
      <c r="C46" s="42">
        <v>100</v>
      </c>
      <c r="D46" s="42">
        <v>100</v>
      </c>
      <c r="E46" s="42">
        <f t="shared" si="4"/>
        <v>100</v>
      </c>
      <c r="F46" s="42" t="s">
        <v>82</v>
      </c>
      <c r="G46" s="42" t="s">
        <v>82</v>
      </c>
      <c r="H46" s="42" t="s">
        <v>82</v>
      </c>
      <c r="I46" s="42" t="s">
        <v>82</v>
      </c>
      <c r="J46" s="42" t="s">
        <v>82</v>
      </c>
      <c r="K46" s="42" t="s">
        <v>82</v>
      </c>
      <c r="L46" s="42" t="s">
        <v>82</v>
      </c>
      <c r="M46" s="42">
        <v>1</v>
      </c>
      <c r="N46" s="49">
        <v>24717.34</v>
      </c>
      <c r="O46" s="49">
        <v>24717.34</v>
      </c>
      <c r="P46" s="45">
        <f t="shared" si="5"/>
        <v>100</v>
      </c>
      <c r="Q46" s="42">
        <v>1</v>
      </c>
      <c r="R46" s="42">
        <v>1</v>
      </c>
      <c r="S46" s="42" t="s">
        <v>82</v>
      </c>
      <c r="T46" s="42">
        <v>1</v>
      </c>
      <c r="U46" s="42">
        <v>1</v>
      </c>
      <c r="V46" s="42" t="s">
        <v>82</v>
      </c>
      <c r="W46" s="42">
        <v>1</v>
      </c>
      <c r="X46" s="42">
        <v>4</v>
      </c>
      <c r="Y46" s="42" t="s">
        <v>83</v>
      </c>
    </row>
    <row r="47" spans="1:25" s="50" customFormat="1" ht="24" customHeight="1" x14ac:dyDescent="0.25">
      <c r="A47" s="42" t="s">
        <v>64</v>
      </c>
      <c r="B47" s="43" t="s">
        <v>65</v>
      </c>
      <c r="C47" s="42">
        <v>100</v>
      </c>
      <c r="D47" s="42">
        <v>100</v>
      </c>
      <c r="E47" s="42">
        <f t="shared" si="4"/>
        <v>100</v>
      </c>
      <c r="F47" s="42" t="s">
        <v>82</v>
      </c>
      <c r="G47" s="42" t="s">
        <v>82</v>
      </c>
      <c r="H47" s="42" t="s">
        <v>82</v>
      </c>
      <c r="I47" s="42" t="s">
        <v>82</v>
      </c>
      <c r="J47" s="42" t="s">
        <v>82</v>
      </c>
      <c r="K47" s="42" t="s">
        <v>82</v>
      </c>
      <c r="L47" s="42" t="s">
        <v>82</v>
      </c>
      <c r="M47" s="42">
        <v>1</v>
      </c>
      <c r="N47" s="49">
        <v>9735.7000000000007</v>
      </c>
      <c r="O47" s="49">
        <v>9524.3799999999992</v>
      </c>
      <c r="P47" s="45">
        <f>O47/N47*100</f>
        <v>97.829431884712946</v>
      </c>
      <c r="Q47" s="42">
        <v>1</v>
      </c>
      <c r="R47" s="42">
        <v>1</v>
      </c>
      <c r="S47" s="42" t="s">
        <v>82</v>
      </c>
      <c r="T47" s="42">
        <v>1</v>
      </c>
      <c r="U47" s="42">
        <v>1</v>
      </c>
      <c r="V47" s="42" t="s">
        <v>82</v>
      </c>
      <c r="W47" s="42">
        <v>1</v>
      </c>
      <c r="X47" s="42">
        <v>4</v>
      </c>
      <c r="Y47" s="47" t="s">
        <v>85</v>
      </c>
    </row>
    <row r="48" spans="1:25" s="50" customFormat="1" ht="15.75" x14ac:dyDescent="0.25">
      <c r="A48" s="42" t="s">
        <v>66</v>
      </c>
      <c r="B48" s="43" t="s">
        <v>67</v>
      </c>
      <c r="C48" s="42">
        <v>100</v>
      </c>
      <c r="D48" s="42">
        <v>100</v>
      </c>
      <c r="E48" s="42">
        <f t="shared" si="4"/>
        <v>100</v>
      </c>
      <c r="F48" s="42" t="s">
        <v>82</v>
      </c>
      <c r="G48" s="42" t="s">
        <v>82</v>
      </c>
      <c r="H48" s="42" t="s">
        <v>82</v>
      </c>
      <c r="I48" s="42" t="s">
        <v>82</v>
      </c>
      <c r="J48" s="42" t="s">
        <v>82</v>
      </c>
      <c r="K48" s="42" t="s">
        <v>82</v>
      </c>
      <c r="L48" s="42" t="s">
        <v>82</v>
      </c>
      <c r="M48" s="42">
        <v>1</v>
      </c>
      <c r="N48" s="49">
        <v>15953.816000000001</v>
      </c>
      <c r="O48" s="49">
        <v>15953.549000000001</v>
      </c>
      <c r="P48" s="45">
        <f t="shared" si="5"/>
        <v>99.99832641920905</v>
      </c>
      <c r="Q48" s="42">
        <v>1</v>
      </c>
      <c r="R48" s="42">
        <v>1</v>
      </c>
      <c r="S48" s="42" t="s">
        <v>82</v>
      </c>
      <c r="T48" s="42">
        <v>1</v>
      </c>
      <c r="U48" s="42">
        <v>1</v>
      </c>
      <c r="V48" s="42" t="s">
        <v>82</v>
      </c>
      <c r="W48" s="42">
        <v>1</v>
      </c>
      <c r="X48" s="42">
        <v>4</v>
      </c>
      <c r="Y48" s="42" t="s">
        <v>83</v>
      </c>
    </row>
    <row r="49" spans="1:25" s="51" customFormat="1" ht="15.75" x14ac:dyDescent="0.25">
      <c r="A49" s="42" t="s">
        <v>68</v>
      </c>
      <c r="B49" s="43" t="s">
        <v>69</v>
      </c>
      <c r="C49" s="42">
        <v>100</v>
      </c>
      <c r="D49" s="42">
        <v>100</v>
      </c>
      <c r="E49" s="42">
        <f t="shared" si="4"/>
        <v>100</v>
      </c>
      <c r="F49" s="42" t="s">
        <v>82</v>
      </c>
      <c r="G49" s="42" t="s">
        <v>82</v>
      </c>
      <c r="H49" s="42" t="s">
        <v>82</v>
      </c>
      <c r="I49" s="42" t="s">
        <v>82</v>
      </c>
      <c r="J49" s="42" t="s">
        <v>82</v>
      </c>
      <c r="K49" s="42" t="s">
        <v>82</v>
      </c>
      <c r="L49" s="42" t="s">
        <v>82</v>
      </c>
      <c r="M49" s="42">
        <v>1</v>
      </c>
      <c r="N49" s="49">
        <v>26684.81</v>
      </c>
      <c r="O49" s="49">
        <v>26684.81</v>
      </c>
      <c r="P49" s="45">
        <f t="shared" si="5"/>
        <v>100</v>
      </c>
      <c r="Q49" s="42">
        <v>1</v>
      </c>
      <c r="R49" s="42">
        <v>1</v>
      </c>
      <c r="S49" s="42" t="s">
        <v>82</v>
      </c>
      <c r="T49" s="42">
        <v>1</v>
      </c>
      <c r="U49" s="42">
        <v>1</v>
      </c>
      <c r="V49" s="42" t="s">
        <v>82</v>
      </c>
      <c r="W49" s="42">
        <v>1</v>
      </c>
      <c r="X49" s="42">
        <v>4</v>
      </c>
      <c r="Y49" s="47" t="s">
        <v>83</v>
      </c>
    </row>
    <row r="50" spans="1:25" s="51" customFormat="1" ht="15.75" x14ac:dyDescent="0.25">
      <c r="A50" s="42" t="s">
        <v>70</v>
      </c>
      <c r="B50" s="43" t="s">
        <v>71</v>
      </c>
      <c r="C50" s="42">
        <v>100</v>
      </c>
      <c r="D50" s="42">
        <v>100</v>
      </c>
      <c r="E50" s="42">
        <f t="shared" si="4"/>
        <v>100</v>
      </c>
      <c r="F50" s="42" t="s">
        <v>82</v>
      </c>
      <c r="G50" s="42" t="s">
        <v>82</v>
      </c>
      <c r="H50" s="42" t="s">
        <v>82</v>
      </c>
      <c r="I50" s="42" t="s">
        <v>82</v>
      </c>
      <c r="J50" s="42" t="s">
        <v>82</v>
      </c>
      <c r="K50" s="42" t="s">
        <v>82</v>
      </c>
      <c r="L50" s="42" t="s">
        <v>82</v>
      </c>
      <c r="M50" s="42">
        <v>1</v>
      </c>
      <c r="N50" s="49">
        <v>39905</v>
      </c>
      <c r="O50" s="49">
        <v>39905</v>
      </c>
      <c r="P50" s="45">
        <f t="shared" si="5"/>
        <v>100</v>
      </c>
      <c r="Q50" s="42">
        <v>1</v>
      </c>
      <c r="R50" s="42">
        <v>1</v>
      </c>
      <c r="S50" s="42" t="s">
        <v>82</v>
      </c>
      <c r="T50" s="42">
        <v>1</v>
      </c>
      <c r="U50" s="42">
        <v>1</v>
      </c>
      <c r="V50" s="42" t="s">
        <v>82</v>
      </c>
      <c r="W50" s="42">
        <v>1</v>
      </c>
      <c r="X50" s="42">
        <v>4</v>
      </c>
      <c r="Y50" s="47" t="s">
        <v>83</v>
      </c>
    </row>
    <row r="51" spans="1:25" s="7" customFormat="1" ht="18.75" x14ac:dyDescent="0.3">
      <c r="N51" s="8"/>
    </row>
    <row r="52" spans="1:25" s="7" customFormat="1" ht="15.75" x14ac:dyDescent="0.25">
      <c r="B52" s="17" t="s">
        <v>121</v>
      </c>
      <c r="C52" s="17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6"/>
      <c r="O52" s="19"/>
      <c r="P52" s="19"/>
      <c r="Q52" s="19"/>
      <c r="R52" s="19"/>
    </row>
    <row r="53" spans="1:25" s="6" customFormat="1" ht="13.5" customHeight="1" x14ac:dyDescent="0.25">
      <c r="A53" s="5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20"/>
      <c r="O53" s="20"/>
      <c r="P53" s="20"/>
      <c r="Q53" s="20"/>
      <c r="R53" s="20"/>
    </row>
    <row r="54" spans="1:25" s="6" customFormat="1" ht="15" customHeight="1" x14ac:dyDescent="0.25">
      <c r="A54" s="5"/>
      <c r="B54" s="21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</row>
    <row r="55" spans="1:25" s="6" customFormat="1" ht="17.25" x14ac:dyDescent="0.25">
      <c r="A55" s="5"/>
      <c r="B55" s="68" t="s">
        <v>105</v>
      </c>
      <c r="C55" s="68"/>
      <c r="D55" s="68"/>
      <c r="E55" s="68"/>
      <c r="F55" s="68"/>
      <c r="G55" s="68"/>
      <c r="H55" s="68"/>
      <c r="I55" s="68"/>
      <c r="J55" s="68"/>
      <c r="K55" s="68"/>
      <c r="L55" s="68"/>
      <c r="M55" s="68"/>
      <c r="N55" s="68"/>
      <c r="O55" s="68"/>
      <c r="P55" s="68"/>
      <c r="Q55" s="68"/>
      <c r="R55" s="68"/>
    </row>
    <row r="56" spans="1:25" s="6" customFormat="1" ht="21" customHeight="1" x14ac:dyDescent="0.25">
      <c r="A56" s="5"/>
      <c r="B56" s="63"/>
      <c r="C56" s="63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</row>
    <row r="57" spans="1:25" s="6" customFormat="1" ht="23.25" hidden="1" customHeight="1" x14ac:dyDescent="0.3">
      <c r="A57" s="5"/>
      <c r="B57" s="63" t="s">
        <v>111</v>
      </c>
      <c r="C57" s="63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</row>
    <row r="58" spans="1:25" s="6" customFormat="1" ht="29.25" hidden="1" customHeight="1" x14ac:dyDescent="0.3">
      <c r="A58" s="5"/>
      <c r="B58" s="63" t="s">
        <v>112</v>
      </c>
      <c r="C58" s="63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</row>
    <row r="59" spans="1:25" s="6" customFormat="1" ht="16.149999999999999" hidden="1" x14ac:dyDescent="0.3">
      <c r="A59" s="5" t="s">
        <v>108</v>
      </c>
      <c r="B59" s="63" t="s">
        <v>113</v>
      </c>
      <c r="C59" s="63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</row>
  </sheetData>
  <mergeCells count="51">
    <mergeCell ref="A6:Y6"/>
    <mergeCell ref="A8:Y8"/>
    <mergeCell ref="A7:Y7"/>
    <mergeCell ref="A4:Y4"/>
    <mergeCell ref="A5:Y5"/>
    <mergeCell ref="X3:Y3"/>
    <mergeCell ref="W1:Y1"/>
    <mergeCell ref="W2:Y2"/>
    <mergeCell ref="Z13:Z14"/>
    <mergeCell ref="C14:E14"/>
    <mergeCell ref="F14:H14"/>
    <mergeCell ref="I14:K14"/>
    <mergeCell ref="L14:L16"/>
    <mergeCell ref="M14:M16"/>
    <mergeCell ref="N14:N16"/>
    <mergeCell ref="X10:X16"/>
    <mergeCell ref="Y10:Y16"/>
    <mergeCell ref="C11:K12"/>
    <mergeCell ref="L11:M13"/>
    <mergeCell ref="N11:Q13"/>
    <mergeCell ref="R11:T13"/>
    <mergeCell ref="U11:W13"/>
    <mergeCell ref="S14:S16"/>
    <mergeCell ref="J15:J16"/>
    <mergeCell ref="K15:K16"/>
    <mergeCell ref="V14:V16"/>
    <mergeCell ref="W14:W16"/>
    <mergeCell ref="T14:T16"/>
    <mergeCell ref="Q14:Q16"/>
    <mergeCell ref="R14:R16"/>
    <mergeCell ref="D15:D16"/>
    <mergeCell ref="E15:E16"/>
    <mergeCell ref="F15:F16"/>
    <mergeCell ref="P14:P16"/>
    <mergeCell ref="O14:O16"/>
    <mergeCell ref="B56:R56"/>
    <mergeCell ref="B57:R57"/>
    <mergeCell ref="B58:R58"/>
    <mergeCell ref="B59:R59"/>
    <mergeCell ref="A10:A16"/>
    <mergeCell ref="B10:B16"/>
    <mergeCell ref="C10:W10"/>
    <mergeCell ref="U14:U16"/>
    <mergeCell ref="B55:R55"/>
    <mergeCell ref="C13:E13"/>
    <mergeCell ref="F13:H13"/>
    <mergeCell ref="I13:K13"/>
    <mergeCell ref="G15:G16"/>
    <mergeCell ref="H15:H16"/>
    <mergeCell ref="I15:I16"/>
    <mergeCell ref="C15:C16"/>
  </mergeCells>
  <pageMargins left="0.25" right="0.25" top="0.75" bottom="0.75" header="0.3" footer="0.3"/>
  <pageSetup paperSize="9" scale="32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A55"/>
  <sheetViews>
    <sheetView topLeftCell="A7" zoomScaleNormal="100" workbookViewId="0">
      <selection activeCell="E11" sqref="E11:E12"/>
    </sheetView>
  </sheetViews>
  <sheetFormatPr defaultRowHeight="15" x14ac:dyDescent="0.25"/>
  <cols>
    <col min="1" max="1" width="10.28515625" customWidth="1"/>
    <col min="2" max="2" width="44.140625" customWidth="1"/>
    <col min="3" max="3" width="9.85546875" customWidth="1"/>
    <col min="4" max="4" width="11.42578125" customWidth="1"/>
    <col min="5" max="5" width="15.7109375" customWidth="1"/>
    <col min="6" max="6" width="11" hidden="1" customWidth="1"/>
    <col min="7" max="7" width="10.5703125" hidden="1" customWidth="1"/>
    <col min="8" max="8" width="12.28515625" hidden="1" customWidth="1"/>
    <col min="9" max="10" width="13.42578125" hidden="1" customWidth="1"/>
    <col min="11" max="11" width="14.140625" hidden="1" customWidth="1"/>
    <col min="12" max="12" width="13.140625" hidden="1" customWidth="1"/>
    <col min="13" max="13" width="11.42578125" customWidth="1"/>
    <col min="14" max="14" width="13.42578125" customWidth="1"/>
    <col min="15" max="15" width="12.5703125" customWidth="1"/>
    <col min="16" max="16" width="11.5703125" customWidth="1"/>
    <col min="17" max="17" width="10.7109375" customWidth="1"/>
    <col min="18" max="18" width="12.28515625" customWidth="1"/>
    <col min="19" max="19" width="12.85546875" customWidth="1"/>
    <col min="20" max="20" width="11.7109375" customWidth="1"/>
    <col min="21" max="21" width="13.28515625" customWidth="1"/>
    <col min="22" max="22" width="16.85546875" customWidth="1"/>
    <col min="23" max="23" width="13.140625" customWidth="1"/>
    <col min="24" max="24" width="19.7109375" customWidth="1"/>
    <col min="25" max="25" width="17.28515625" customWidth="1"/>
  </cols>
  <sheetData>
    <row r="1" spans="1:27" ht="18.75" x14ac:dyDescent="0.3">
      <c r="A1" s="87" t="s">
        <v>23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  <c r="Z1" s="1"/>
      <c r="AA1" s="1"/>
    </row>
    <row r="2" spans="1:27" ht="18.75" customHeight="1" x14ac:dyDescent="0.3">
      <c r="A2" s="88" t="s">
        <v>92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</row>
    <row r="3" spans="1:27" ht="66" customHeight="1" x14ac:dyDescent="0.3">
      <c r="A3" s="85" t="s">
        <v>99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5"/>
      <c r="Y3" s="85"/>
    </row>
    <row r="4" spans="1:27" ht="15.75" customHeight="1" x14ac:dyDescent="0.3">
      <c r="A4" s="85" t="s">
        <v>125</v>
      </c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5"/>
      <c r="X4" s="85"/>
      <c r="Y4" s="85"/>
    </row>
    <row r="5" spans="1:27" ht="85.5" customHeight="1" x14ac:dyDescent="0.25">
      <c r="A5" s="86" t="s">
        <v>98</v>
      </c>
      <c r="B5" s="86"/>
      <c r="C5" s="86"/>
      <c r="D5" s="86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  <c r="U5" s="86"/>
      <c r="V5" s="86"/>
      <c r="W5" s="86"/>
      <c r="X5" s="86"/>
      <c r="Y5" s="86"/>
    </row>
    <row r="6" spans="1:27" ht="35.25" customHeight="1" x14ac:dyDescent="0.25">
      <c r="A6" s="64" t="s">
        <v>3</v>
      </c>
      <c r="B6" s="64" t="s">
        <v>8</v>
      </c>
      <c r="C6" s="65" t="s">
        <v>9</v>
      </c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  <c r="Q6" s="66"/>
      <c r="R6" s="66"/>
      <c r="S6" s="66"/>
      <c r="T6" s="66"/>
      <c r="U6" s="66"/>
      <c r="V6" s="66"/>
      <c r="W6" s="67"/>
      <c r="X6" s="64" t="s">
        <v>0</v>
      </c>
      <c r="Y6" s="64" t="s">
        <v>115</v>
      </c>
    </row>
    <row r="7" spans="1:27" ht="19.5" customHeight="1" x14ac:dyDescent="0.25">
      <c r="A7" s="64"/>
      <c r="B7" s="64"/>
      <c r="C7" s="64" t="s">
        <v>22</v>
      </c>
      <c r="D7" s="64"/>
      <c r="E7" s="64"/>
      <c r="F7" s="64"/>
      <c r="G7" s="64"/>
      <c r="H7" s="64"/>
      <c r="I7" s="64"/>
      <c r="J7" s="64"/>
      <c r="K7" s="64"/>
      <c r="L7" s="64" t="s">
        <v>19</v>
      </c>
      <c r="M7" s="64"/>
      <c r="N7" s="71" t="s">
        <v>13</v>
      </c>
      <c r="O7" s="72"/>
      <c r="P7" s="72"/>
      <c r="Q7" s="73"/>
      <c r="R7" s="71" t="s">
        <v>4</v>
      </c>
      <c r="S7" s="72"/>
      <c r="T7" s="73"/>
      <c r="U7" s="71" t="s">
        <v>2</v>
      </c>
      <c r="V7" s="72"/>
      <c r="W7" s="73"/>
      <c r="X7" s="64"/>
      <c r="Y7" s="64"/>
    </row>
    <row r="8" spans="1:27" ht="59.25" customHeight="1" x14ac:dyDescent="0.25">
      <c r="A8" s="64"/>
      <c r="B8" s="64"/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  <c r="N8" s="74"/>
      <c r="O8" s="75"/>
      <c r="P8" s="75"/>
      <c r="Q8" s="76"/>
      <c r="R8" s="74"/>
      <c r="S8" s="75"/>
      <c r="T8" s="76"/>
      <c r="U8" s="74"/>
      <c r="V8" s="75"/>
      <c r="W8" s="76"/>
      <c r="X8" s="64"/>
      <c r="Y8" s="64"/>
    </row>
    <row r="9" spans="1:27" ht="226.5" customHeight="1" x14ac:dyDescent="0.25">
      <c r="A9" s="64"/>
      <c r="B9" s="64"/>
      <c r="C9" s="69" t="s">
        <v>73</v>
      </c>
      <c r="D9" s="69"/>
      <c r="E9" s="69"/>
      <c r="F9" s="69" t="s">
        <v>20</v>
      </c>
      <c r="G9" s="69"/>
      <c r="H9" s="69"/>
      <c r="I9" s="69" t="s">
        <v>21</v>
      </c>
      <c r="J9" s="69"/>
      <c r="K9" s="69"/>
      <c r="L9" s="64"/>
      <c r="M9" s="64"/>
      <c r="N9" s="74"/>
      <c r="O9" s="75"/>
      <c r="P9" s="75"/>
      <c r="Q9" s="76"/>
      <c r="R9" s="74"/>
      <c r="S9" s="75"/>
      <c r="T9" s="76"/>
      <c r="U9" s="74"/>
      <c r="V9" s="75"/>
      <c r="W9" s="76"/>
      <c r="X9" s="64"/>
      <c r="Y9" s="64"/>
    </row>
    <row r="10" spans="1:27" ht="32.25" customHeight="1" x14ac:dyDescent="0.25">
      <c r="A10" s="64"/>
      <c r="B10" s="64"/>
      <c r="C10" s="65" t="s">
        <v>87</v>
      </c>
      <c r="D10" s="66"/>
      <c r="E10" s="67"/>
      <c r="F10" s="81" t="s">
        <v>87</v>
      </c>
      <c r="G10" s="81"/>
      <c r="H10" s="81"/>
      <c r="I10" s="81" t="s">
        <v>87</v>
      </c>
      <c r="J10" s="81"/>
      <c r="K10" s="81"/>
      <c r="L10" s="64" t="s">
        <v>7</v>
      </c>
      <c r="M10" s="64" t="s">
        <v>5</v>
      </c>
      <c r="N10" s="64" t="s">
        <v>24</v>
      </c>
      <c r="O10" s="70" t="s">
        <v>14</v>
      </c>
      <c r="P10" s="64" t="s">
        <v>1</v>
      </c>
      <c r="Q10" s="64" t="s">
        <v>5</v>
      </c>
      <c r="R10" s="64" t="s">
        <v>88</v>
      </c>
      <c r="S10" s="64" t="s">
        <v>89</v>
      </c>
      <c r="T10" s="64" t="s">
        <v>5</v>
      </c>
      <c r="U10" s="64" t="s">
        <v>90</v>
      </c>
      <c r="V10" s="64" t="s">
        <v>91</v>
      </c>
      <c r="W10" s="64" t="s">
        <v>5</v>
      </c>
      <c r="X10" s="64"/>
      <c r="Y10" s="64"/>
    </row>
    <row r="11" spans="1:27" ht="27.75" customHeight="1" x14ac:dyDescent="0.25">
      <c r="A11" s="64"/>
      <c r="B11" s="64"/>
      <c r="C11" s="64" t="s">
        <v>11</v>
      </c>
      <c r="D11" s="64" t="s">
        <v>12</v>
      </c>
      <c r="E11" s="64" t="s">
        <v>1</v>
      </c>
      <c r="F11" s="64" t="s">
        <v>11</v>
      </c>
      <c r="G11" s="64" t="s">
        <v>12</v>
      </c>
      <c r="H11" s="64" t="s">
        <v>1</v>
      </c>
      <c r="I11" s="64" t="s">
        <v>11</v>
      </c>
      <c r="J11" s="64" t="s">
        <v>12</v>
      </c>
      <c r="K11" s="64" t="s">
        <v>1</v>
      </c>
      <c r="L11" s="64"/>
      <c r="M11" s="64"/>
      <c r="N11" s="64"/>
      <c r="O11" s="70"/>
      <c r="P11" s="64"/>
      <c r="Q11" s="64"/>
      <c r="R11" s="64"/>
      <c r="S11" s="64"/>
      <c r="T11" s="64"/>
      <c r="U11" s="64"/>
      <c r="V11" s="64"/>
      <c r="W11" s="64"/>
      <c r="X11" s="64"/>
      <c r="Y11" s="64"/>
    </row>
    <row r="12" spans="1:27" ht="39" customHeight="1" x14ac:dyDescent="0.25">
      <c r="A12" s="64"/>
      <c r="B12" s="64"/>
      <c r="C12" s="64"/>
      <c r="D12" s="64"/>
      <c r="E12" s="64"/>
      <c r="F12" s="64"/>
      <c r="G12" s="64"/>
      <c r="H12" s="64"/>
      <c r="I12" s="64"/>
      <c r="J12" s="64"/>
      <c r="K12" s="64"/>
      <c r="L12" s="64"/>
      <c r="M12" s="64"/>
      <c r="N12" s="64"/>
      <c r="O12" s="70"/>
      <c r="P12" s="64"/>
      <c r="Q12" s="64"/>
      <c r="R12" s="64"/>
      <c r="S12" s="64"/>
      <c r="T12" s="64"/>
      <c r="U12" s="64"/>
      <c r="V12" s="64"/>
      <c r="W12" s="64"/>
      <c r="X12" s="64"/>
      <c r="Y12" s="64"/>
    </row>
    <row r="13" spans="1:27" ht="24" customHeight="1" x14ac:dyDescent="0.25">
      <c r="A13" s="4">
        <v>1</v>
      </c>
      <c r="B13" s="4">
        <v>2</v>
      </c>
      <c r="C13" s="4">
        <v>3</v>
      </c>
      <c r="D13" s="4">
        <v>4</v>
      </c>
      <c r="E13" s="4">
        <v>5</v>
      </c>
      <c r="F13" s="4">
        <v>6</v>
      </c>
      <c r="G13" s="4">
        <v>7</v>
      </c>
      <c r="H13" s="4">
        <v>8</v>
      </c>
      <c r="I13" s="4">
        <v>9</v>
      </c>
      <c r="J13" s="4">
        <v>10</v>
      </c>
      <c r="K13" s="4">
        <v>11</v>
      </c>
      <c r="L13" s="4">
        <v>12</v>
      </c>
      <c r="M13" s="4">
        <v>13</v>
      </c>
      <c r="N13" s="4">
        <v>14</v>
      </c>
      <c r="O13" s="4">
        <v>15</v>
      </c>
      <c r="P13" s="4">
        <v>16</v>
      </c>
      <c r="Q13" s="4">
        <v>17</v>
      </c>
      <c r="R13" s="4">
        <v>18</v>
      </c>
      <c r="S13" s="4">
        <v>19</v>
      </c>
      <c r="T13" s="4">
        <v>20</v>
      </c>
      <c r="U13" s="4">
        <v>21</v>
      </c>
      <c r="V13" s="4">
        <v>22</v>
      </c>
      <c r="W13" s="4">
        <v>23</v>
      </c>
      <c r="X13" s="4">
        <v>24</v>
      </c>
      <c r="Y13" s="4">
        <v>25</v>
      </c>
    </row>
    <row r="14" spans="1:27" s="50" customFormat="1" ht="24" customHeight="1" x14ac:dyDescent="0.25">
      <c r="A14" s="42" t="s">
        <v>6</v>
      </c>
      <c r="B14" s="43" t="s">
        <v>127</v>
      </c>
      <c r="C14" s="42">
        <v>100</v>
      </c>
      <c r="D14" s="42">
        <v>100</v>
      </c>
      <c r="E14" s="42">
        <f>D14/C14*100</f>
        <v>100</v>
      </c>
      <c r="F14" s="42" t="s">
        <v>82</v>
      </c>
      <c r="G14" s="42" t="s">
        <v>82</v>
      </c>
      <c r="H14" s="42" t="s">
        <v>82</v>
      </c>
      <c r="I14" s="42" t="s">
        <v>82</v>
      </c>
      <c r="J14" s="42" t="s">
        <v>82</v>
      </c>
      <c r="K14" s="42" t="s">
        <v>82</v>
      </c>
      <c r="L14" s="42" t="s">
        <v>82</v>
      </c>
      <c r="M14" s="42">
        <v>1</v>
      </c>
      <c r="N14" s="49">
        <v>2243.9899999999998</v>
      </c>
      <c r="O14" s="49">
        <v>2243.9899999999998</v>
      </c>
      <c r="P14" s="45">
        <f>O14/N14*100</f>
        <v>100</v>
      </c>
      <c r="Q14" s="42">
        <v>1</v>
      </c>
      <c r="R14" s="42">
        <v>1</v>
      </c>
      <c r="S14" s="42" t="s">
        <v>82</v>
      </c>
      <c r="T14" s="42">
        <v>1</v>
      </c>
      <c r="U14" s="42">
        <v>1</v>
      </c>
      <c r="V14" s="42" t="s">
        <v>82</v>
      </c>
      <c r="W14" s="42">
        <v>1</v>
      </c>
      <c r="X14" s="42">
        <v>4</v>
      </c>
      <c r="Y14" s="42" t="s">
        <v>83</v>
      </c>
    </row>
    <row r="15" spans="1:27" s="50" customFormat="1" ht="15.75" x14ac:dyDescent="0.25">
      <c r="A15" s="42" t="s">
        <v>20</v>
      </c>
      <c r="B15" s="43" t="s">
        <v>128</v>
      </c>
      <c r="C15" s="42">
        <v>100</v>
      </c>
      <c r="D15" s="42">
        <v>100</v>
      </c>
      <c r="E15" s="42">
        <f t="shared" ref="E15:E45" si="0">D15/C15*100</f>
        <v>100</v>
      </c>
      <c r="F15" s="42" t="s">
        <v>82</v>
      </c>
      <c r="G15" s="42" t="s">
        <v>82</v>
      </c>
      <c r="H15" s="42" t="s">
        <v>82</v>
      </c>
      <c r="I15" s="42" t="s">
        <v>82</v>
      </c>
      <c r="J15" s="42" t="s">
        <v>82</v>
      </c>
      <c r="K15" s="42" t="s">
        <v>82</v>
      </c>
      <c r="L15" s="42" t="s">
        <v>82</v>
      </c>
      <c r="M15" s="42">
        <v>1</v>
      </c>
      <c r="N15" s="49">
        <v>2668.24</v>
      </c>
      <c r="O15" s="49">
        <v>2652.53</v>
      </c>
      <c r="P15" s="45">
        <f t="shared" ref="P15:P46" si="1">O15/N15*100</f>
        <v>99.411222378796523</v>
      </c>
      <c r="Q15" s="42">
        <v>1</v>
      </c>
      <c r="R15" s="42">
        <v>1</v>
      </c>
      <c r="S15" s="42" t="s">
        <v>82</v>
      </c>
      <c r="T15" s="42">
        <v>1</v>
      </c>
      <c r="U15" s="42">
        <v>1</v>
      </c>
      <c r="V15" s="42" t="s">
        <v>82</v>
      </c>
      <c r="W15" s="42">
        <v>1</v>
      </c>
      <c r="X15" s="42">
        <v>4</v>
      </c>
      <c r="Y15" s="42" t="s">
        <v>83</v>
      </c>
    </row>
    <row r="16" spans="1:27" s="51" customFormat="1" ht="15.75" x14ac:dyDescent="0.25">
      <c r="A16" s="42" t="s">
        <v>21</v>
      </c>
      <c r="B16" s="43" t="s">
        <v>129</v>
      </c>
      <c r="C16" s="42">
        <v>100</v>
      </c>
      <c r="D16" s="42">
        <v>100</v>
      </c>
      <c r="E16" s="42">
        <f t="shared" si="0"/>
        <v>100</v>
      </c>
      <c r="F16" s="42" t="s">
        <v>82</v>
      </c>
      <c r="G16" s="42" t="s">
        <v>82</v>
      </c>
      <c r="H16" s="42" t="s">
        <v>82</v>
      </c>
      <c r="I16" s="42" t="s">
        <v>82</v>
      </c>
      <c r="J16" s="42" t="s">
        <v>82</v>
      </c>
      <c r="K16" s="42" t="s">
        <v>82</v>
      </c>
      <c r="L16" s="42" t="s">
        <v>82</v>
      </c>
      <c r="M16" s="42">
        <v>1</v>
      </c>
      <c r="N16" s="49">
        <v>2379.9699999999998</v>
      </c>
      <c r="O16" s="49">
        <v>1952.81</v>
      </c>
      <c r="P16" s="45">
        <f t="shared" si="1"/>
        <v>82.0518746034614</v>
      </c>
      <c r="Q16" s="42">
        <v>0.5</v>
      </c>
      <c r="R16" s="42">
        <v>1</v>
      </c>
      <c r="S16" s="42" t="s">
        <v>82</v>
      </c>
      <c r="T16" s="42">
        <v>1</v>
      </c>
      <c r="U16" s="42">
        <v>1</v>
      </c>
      <c r="V16" s="42" t="s">
        <v>82</v>
      </c>
      <c r="W16" s="42">
        <v>1</v>
      </c>
      <c r="X16" s="42">
        <v>3.5</v>
      </c>
      <c r="Y16" s="42" t="s">
        <v>83</v>
      </c>
    </row>
    <row r="17" spans="1:25" s="51" customFormat="1" ht="15.75" x14ac:dyDescent="0.25">
      <c r="A17" s="42" t="s">
        <v>25</v>
      </c>
      <c r="B17" s="43" t="s">
        <v>130</v>
      </c>
      <c r="C17" s="42">
        <v>100</v>
      </c>
      <c r="D17" s="42">
        <v>100</v>
      </c>
      <c r="E17" s="42">
        <f t="shared" si="0"/>
        <v>100</v>
      </c>
      <c r="F17" s="42" t="s">
        <v>82</v>
      </c>
      <c r="G17" s="42" t="s">
        <v>82</v>
      </c>
      <c r="H17" s="42" t="s">
        <v>82</v>
      </c>
      <c r="I17" s="42" t="s">
        <v>82</v>
      </c>
      <c r="J17" s="42" t="s">
        <v>82</v>
      </c>
      <c r="K17" s="42" t="s">
        <v>82</v>
      </c>
      <c r="L17" s="42" t="s">
        <v>82</v>
      </c>
      <c r="M17" s="42">
        <v>1</v>
      </c>
      <c r="N17" s="49">
        <v>1746.41</v>
      </c>
      <c r="O17" s="49">
        <v>1746.41</v>
      </c>
      <c r="P17" s="45">
        <f t="shared" si="1"/>
        <v>100</v>
      </c>
      <c r="Q17" s="42">
        <v>1</v>
      </c>
      <c r="R17" s="42">
        <v>1</v>
      </c>
      <c r="S17" s="42" t="s">
        <v>82</v>
      </c>
      <c r="T17" s="42">
        <v>1</v>
      </c>
      <c r="U17" s="42">
        <v>1</v>
      </c>
      <c r="V17" s="42" t="s">
        <v>82</v>
      </c>
      <c r="W17" s="42">
        <v>1</v>
      </c>
      <c r="X17" s="42">
        <v>4</v>
      </c>
      <c r="Y17" s="42" t="s">
        <v>83</v>
      </c>
    </row>
    <row r="18" spans="1:25" s="51" customFormat="1" ht="15.75" x14ac:dyDescent="0.25">
      <c r="A18" s="42" t="s">
        <v>26</v>
      </c>
      <c r="B18" s="43" t="s">
        <v>131</v>
      </c>
      <c r="C18" s="42">
        <v>100</v>
      </c>
      <c r="D18" s="42">
        <v>95</v>
      </c>
      <c r="E18" s="42">
        <f t="shared" si="0"/>
        <v>95</v>
      </c>
      <c r="F18" s="42" t="s">
        <v>82</v>
      </c>
      <c r="G18" s="42" t="s">
        <v>82</v>
      </c>
      <c r="H18" s="42" t="s">
        <v>82</v>
      </c>
      <c r="I18" s="42" t="s">
        <v>82</v>
      </c>
      <c r="J18" s="42" t="s">
        <v>82</v>
      </c>
      <c r="K18" s="42" t="s">
        <v>82</v>
      </c>
      <c r="L18" s="42" t="s">
        <v>82</v>
      </c>
      <c r="M18" s="42">
        <v>1</v>
      </c>
      <c r="N18" s="49">
        <v>12088.72</v>
      </c>
      <c r="O18" s="49">
        <v>10654.42</v>
      </c>
      <c r="P18" s="45">
        <f t="shared" si="1"/>
        <v>88.135220271459673</v>
      </c>
      <c r="Q18" s="42">
        <v>0.5</v>
      </c>
      <c r="R18" s="42">
        <v>1</v>
      </c>
      <c r="S18" s="42" t="s">
        <v>82</v>
      </c>
      <c r="T18" s="42">
        <v>1</v>
      </c>
      <c r="U18" s="42">
        <v>1</v>
      </c>
      <c r="V18" s="42" t="s">
        <v>82</v>
      </c>
      <c r="W18" s="42">
        <v>1</v>
      </c>
      <c r="X18" s="42">
        <v>3.5</v>
      </c>
      <c r="Y18" s="42" t="s">
        <v>83</v>
      </c>
    </row>
    <row r="19" spans="1:25" s="51" customFormat="1" ht="15.75" x14ac:dyDescent="0.25">
      <c r="A19" s="42" t="s">
        <v>27</v>
      </c>
      <c r="B19" s="43" t="s">
        <v>132</v>
      </c>
      <c r="C19" s="42">
        <v>100</v>
      </c>
      <c r="D19" s="42">
        <v>100</v>
      </c>
      <c r="E19" s="42">
        <f t="shared" si="0"/>
        <v>100</v>
      </c>
      <c r="F19" s="42" t="s">
        <v>82</v>
      </c>
      <c r="G19" s="42" t="s">
        <v>82</v>
      </c>
      <c r="H19" s="42" t="s">
        <v>82</v>
      </c>
      <c r="I19" s="42" t="s">
        <v>82</v>
      </c>
      <c r="J19" s="42" t="s">
        <v>82</v>
      </c>
      <c r="K19" s="42" t="s">
        <v>82</v>
      </c>
      <c r="L19" s="42" t="s">
        <v>82</v>
      </c>
      <c r="M19" s="42">
        <v>1</v>
      </c>
      <c r="N19" s="49">
        <v>2223.7199999999998</v>
      </c>
      <c r="O19" s="49">
        <v>2191.5</v>
      </c>
      <c r="P19" s="45">
        <f t="shared" si="1"/>
        <v>98.551076574388873</v>
      </c>
      <c r="Q19" s="42">
        <v>1</v>
      </c>
      <c r="R19" s="42">
        <v>1</v>
      </c>
      <c r="S19" s="42" t="s">
        <v>82</v>
      </c>
      <c r="T19" s="42">
        <v>1</v>
      </c>
      <c r="U19" s="42">
        <v>1</v>
      </c>
      <c r="V19" s="42" t="s">
        <v>82</v>
      </c>
      <c r="W19" s="42">
        <v>1</v>
      </c>
      <c r="X19" s="42">
        <v>4</v>
      </c>
      <c r="Y19" s="42" t="s">
        <v>83</v>
      </c>
    </row>
    <row r="20" spans="1:25" s="50" customFormat="1" ht="15.75" x14ac:dyDescent="0.25">
      <c r="A20" s="42" t="s">
        <v>28</v>
      </c>
      <c r="B20" s="43" t="s">
        <v>133</v>
      </c>
      <c r="C20" s="42">
        <v>100</v>
      </c>
      <c r="D20" s="42">
        <v>85.03</v>
      </c>
      <c r="E20" s="42">
        <f t="shared" si="0"/>
        <v>85.03</v>
      </c>
      <c r="F20" s="42" t="s">
        <v>82</v>
      </c>
      <c r="G20" s="42" t="s">
        <v>82</v>
      </c>
      <c r="H20" s="42" t="s">
        <v>82</v>
      </c>
      <c r="I20" s="42" t="s">
        <v>82</v>
      </c>
      <c r="J20" s="42" t="s">
        <v>82</v>
      </c>
      <c r="K20" s="42" t="s">
        <v>82</v>
      </c>
      <c r="L20" s="42" t="s">
        <v>82</v>
      </c>
      <c r="M20" s="42">
        <v>1</v>
      </c>
      <c r="N20" s="49">
        <v>4370.54</v>
      </c>
      <c r="O20" s="49">
        <v>4360.66</v>
      </c>
      <c r="P20" s="45">
        <f t="shared" si="1"/>
        <v>99.773940977545109</v>
      </c>
      <c r="Q20" s="42">
        <v>1</v>
      </c>
      <c r="R20" s="42">
        <v>1</v>
      </c>
      <c r="S20" s="42" t="s">
        <v>82</v>
      </c>
      <c r="T20" s="42">
        <v>1</v>
      </c>
      <c r="U20" s="42">
        <v>1</v>
      </c>
      <c r="V20" s="42" t="s">
        <v>82</v>
      </c>
      <c r="W20" s="42">
        <v>1</v>
      </c>
      <c r="X20" s="42">
        <v>4</v>
      </c>
      <c r="Y20" s="42" t="s">
        <v>83</v>
      </c>
    </row>
    <row r="21" spans="1:25" s="50" customFormat="1" ht="30.75" customHeight="1" x14ac:dyDescent="0.25">
      <c r="A21" s="42" t="s">
        <v>29</v>
      </c>
      <c r="B21" s="43" t="s">
        <v>134</v>
      </c>
      <c r="C21" s="42">
        <v>100</v>
      </c>
      <c r="D21" s="42">
        <v>100</v>
      </c>
      <c r="E21" s="42">
        <f t="shared" si="0"/>
        <v>100</v>
      </c>
      <c r="F21" s="42" t="s">
        <v>82</v>
      </c>
      <c r="G21" s="42" t="s">
        <v>82</v>
      </c>
      <c r="H21" s="42" t="s">
        <v>82</v>
      </c>
      <c r="I21" s="42" t="s">
        <v>82</v>
      </c>
      <c r="J21" s="42" t="s">
        <v>82</v>
      </c>
      <c r="K21" s="42" t="s">
        <v>82</v>
      </c>
      <c r="L21" s="42" t="s">
        <v>82</v>
      </c>
      <c r="M21" s="42">
        <v>1</v>
      </c>
      <c r="N21" s="49">
        <v>2144.88</v>
      </c>
      <c r="O21" s="49">
        <v>2144.88</v>
      </c>
      <c r="P21" s="45">
        <f t="shared" si="1"/>
        <v>100</v>
      </c>
      <c r="Q21" s="42">
        <v>1</v>
      </c>
      <c r="R21" s="42">
        <v>1</v>
      </c>
      <c r="S21" s="42" t="s">
        <v>82</v>
      </c>
      <c r="T21" s="42">
        <v>1</v>
      </c>
      <c r="U21" s="42">
        <v>1</v>
      </c>
      <c r="V21" s="42" t="s">
        <v>82</v>
      </c>
      <c r="W21" s="42">
        <v>1</v>
      </c>
      <c r="X21" s="42">
        <v>4</v>
      </c>
      <c r="Y21" s="42" t="s">
        <v>83</v>
      </c>
    </row>
    <row r="22" spans="1:25" s="50" customFormat="1" ht="24.75" customHeight="1" x14ac:dyDescent="0.25">
      <c r="A22" s="42" t="s">
        <v>30</v>
      </c>
      <c r="B22" s="43" t="s">
        <v>135</v>
      </c>
      <c r="C22" s="42">
        <v>100</v>
      </c>
      <c r="D22" s="42">
        <v>100</v>
      </c>
      <c r="E22" s="42">
        <f t="shared" si="0"/>
        <v>100</v>
      </c>
      <c r="F22" s="42" t="s">
        <v>82</v>
      </c>
      <c r="G22" s="42" t="s">
        <v>82</v>
      </c>
      <c r="H22" s="42" t="s">
        <v>82</v>
      </c>
      <c r="I22" s="42" t="s">
        <v>82</v>
      </c>
      <c r="J22" s="42" t="s">
        <v>82</v>
      </c>
      <c r="K22" s="42" t="s">
        <v>82</v>
      </c>
      <c r="L22" s="42" t="s">
        <v>82</v>
      </c>
      <c r="M22" s="42">
        <v>1</v>
      </c>
      <c r="N22" s="49">
        <v>2981.23</v>
      </c>
      <c r="O22" s="49">
        <v>2981.23</v>
      </c>
      <c r="P22" s="45">
        <f t="shared" si="1"/>
        <v>100</v>
      </c>
      <c r="Q22" s="42">
        <v>1</v>
      </c>
      <c r="R22" s="42">
        <v>1</v>
      </c>
      <c r="S22" s="42" t="s">
        <v>82</v>
      </c>
      <c r="T22" s="42">
        <v>1</v>
      </c>
      <c r="U22" s="42">
        <v>1</v>
      </c>
      <c r="V22" s="42" t="s">
        <v>82</v>
      </c>
      <c r="W22" s="42">
        <v>1</v>
      </c>
      <c r="X22" s="42">
        <v>4</v>
      </c>
      <c r="Y22" s="42" t="s">
        <v>83</v>
      </c>
    </row>
    <row r="23" spans="1:25" s="50" customFormat="1" ht="15.75" x14ac:dyDescent="0.25">
      <c r="A23" s="42" t="s">
        <v>31</v>
      </c>
      <c r="B23" s="43" t="s">
        <v>136</v>
      </c>
      <c r="C23" s="42">
        <v>100</v>
      </c>
      <c r="D23" s="42">
        <v>100</v>
      </c>
      <c r="E23" s="42">
        <f t="shared" si="0"/>
        <v>100</v>
      </c>
      <c r="F23" s="42" t="s">
        <v>82</v>
      </c>
      <c r="G23" s="42" t="s">
        <v>82</v>
      </c>
      <c r="H23" s="42" t="s">
        <v>82</v>
      </c>
      <c r="I23" s="42" t="s">
        <v>82</v>
      </c>
      <c r="J23" s="42" t="s">
        <v>82</v>
      </c>
      <c r="K23" s="42" t="s">
        <v>82</v>
      </c>
      <c r="L23" s="42" t="s">
        <v>82</v>
      </c>
      <c r="M23" s="42">
        <v>1</v>
      </c>
      <c r="N23" s="49">
        <v>2556.6124500000001</v>
      </c>
      <c r="O23" s="49">
        <v>2556.6124500000001</v>
      </c>
      <c r="P23" s="45">
        <f t="shared" si="1"/>
        <v>100</v>
      </c>
      <c r="Q23" s="42">
        <v>1</v>
      </c>
      <c r="R23" s="42">
        <v>1</v>
      </c>
      <c r="S23" s="42" t="s">
        <v>82</v>
      </c>
      <c r="T23" s="42">
        <v>1</v>
      </c>
      <c r="U23" s="42">
        <v>1</v>
      </c>
      <c r="V23" s="42" t="s">
        <v>82</v>
      </c>
      <c r="W23" s="42">
        <v>1</v>
      </c>
      <c r="X23" s="42">
        <v>4</v>
      </c>
      <c r="Y23" s="42" t="s">
        <v>83</v>
      </c>
    </row>
    <row r="24" spans="1:25" s="50" customFormat="1" ht="27" customHeight="1" x14ac:dyDescent="0.25">
      <c r="A24" s="42" t="s">
        <v>32</v>
      </c>
      <c r="B24" s="43" t="s">
        <v>137</v>
      </c>
      <c r="C24" s="42">
        <v>100</v>
      </c>
      <c r="D24" s="42">
        <v>100</v>
      </c>
      <c r="E24" s="42">
        <f t="shared" si="0"/>
        <v>100</v>
      </c>
      <c r="F24" s="42" t="s">
        <v>82</v>
      </c>
      <c r="G24" s="42" t="s">
        <v>82</v>
      </c>
      <c r="H24" s="42" t="s">
        <v>82</v>
      </c>
      <c r="I24" s="42" t="s">
        <v>82</v>
      </c>
      <c r="J24" s="42" t="s">
        <v>82</v>
      </c>
      <c r="K24" s="42" t="s">
        <v>82</v>
      </c>
      <c r="L24" s="42" t="s">
        <v>82</v>
      </c>
      <c r="M24" s="42">
        <v>1</v>
      </c>
      <c r="N24" s="49">
        <v>1722.645</v>
      </c>
      <c r="O24" s="49">
        <v>1618.7650000000001</v>
      </c>
      <c r="P24" s="45">
        <f t="shared" si="1"/>
        <v>93.969738396477524</v>
      </c>
      <c r="Q24" s="42">
        <v>1</v>
      </c>
      <c r="R24" s="42">
        <v>1</v>
      </c>
      <c r="S24" s="42" t="s">
        <v>82</v>
      </c>
      <c r="T24" s="42">
        <v>1</v>
      </c>
      <c r="U24" s="42">
        <v>1</v>
      </c>
      <c r="V24" s="42" t="s">
        <v>82</v>
      </c>
      <c r="W24" s="42">
        <v>1</v>
      </c>
      <c r="X24" s="42">
        <v>4</v>
      </c>
      <c r="Y24" s="47" t="s">
        <v>83</v>
      </c>
    </row>
    <row r="25" spans="1:25" s="50" customFormat="1" ht="21" customHeight="1" x14ac:dyDescent="0.25">
      <c r="A25" s="42" t="s">
        <v>33</v>
      </c>
      <c r="B25" s="43" t="s">
        <v>138</v>
      </c>
      <c r="C25" s="42">
        <v>100</v>
      </c>
      <c r="D25" s="42">
        <v>100</v>
      </c>
      <c r="E25" s="42">
        <f t="shared" si="0"/>
        <v>100</v>
      </c>
      <c r="F25" s="42" t="s">
        <v>82</v>
      </c>
      <c r="G25" s="42" t="s">
        <v>82</v>
      </c>
      <c r="H25" s="42" t="s">
        <v>82</v>
      </c>
      <c r="I25" s="42" t="s">
        <v>82</v>
      </c>
      <c r="J25" s="42" t="s">
        <v>82</v>
      </c>
      <c r="K25" s="42" t="s">
        <v>82</v>
      </c>
      <c r="L25" s="42" t="s">
        <v>82</v>
      </c>
      <c r="M25" s="42">
        <v>1</v>
      </c>
      <c r="N25" s="49">
        <v>8302.73</v>
      </c>
      <c r="O25" s="49">
        <v>8074.86</v>
      </c>
      <c r="P25" s="45">
        <f t="shared" si="1"/>
        <v>97.255481028529161</v>
      </c>
      <c r="Q25" s="42">
        <v>1</v>
      </c>
      <c r="R25" s="42">
        <v>1</v>
      </c>
      <c r="S25" s="42" t="s">
        <v>82</v>
      </c>
      <c r="T25" s="42">
        <v>1</v>
      </c>
      <c r="U25" s="42">
        <v>1</v>
      </c>
      <c r="V25" s="42" t="s">
        <v>82</v>
      </c>
      <c r="W25" s="42">
        <v>1</v>
      </c>
      <c r="X25" s="42">
        <v>4</v>
      </c>
      <c r="Y25" s="42" t="s">
        <v>83</v>
      </c>
    </row>
    <row r="26" spans="1:25" s="50" customFormat="1" ht="28.5" customHeight="1" x14ac:dyDescent="0.25">
      <c r="A26" s="42" t="s">
        <v>34</v>
      </c>
      <c r="B26" s="43" t="s">
        <v>139</v>
      </c>
      <c r="C26" s="42">
        <v>100</v>
      </c>
      <c r="D26" s="42">
        <v>100</v>
      </c>
      <c r="E26" s="42">
        <f t="shared" si="0"/>
        <v>100</v>
      </c>
      <c r="F26" s="42" t="s">
        <v>82</v>
      </c>
      <c r="G26" s="42" t="s">
        <v>82</v>
      </c>
      <c r="H26" s="42" t="s">
        <v>82</v>
      </c>
      <c r="I26" s="42" t="s">
        <v>82</v>
      </c>
      <c r="J26" s="42" t="s">
        <v>82</v>
      </c>
      <c r="K26" s="42" t="s">
        <v>82</v>
      </c>
      <c r="L26" s="42" t="s">
        <v>82</v>
      </c>
      <c r="M26" s="42">
        <v>1</v>
      </c>
      <c r="N26" s="49">
        <v>1738.74</v>
      </c>
      <c r="O26" s="49">
        <v>1430.7</v>
      </c>
      <c r="P26" s="45">
        <f t="shared" si="1"/>
        <v>82.283722695745197</v>
      </c>
      <c r="Q26" s="42">
        <v>0.5</v>
      </c>
      <c r="R26" s="42">
        <v>1</v>
      </c>
      <c r="S26" s="42" t="s">
        <v>82</v>
      </c>
      <c r="T26" s="42">
        <v>1</v>
      </c>
      <c r="U26" s="42">
        <v>1</v>
      </c>
      <c r="V26" s="42" t="s">
        <v>82</v>
      </c>
      <c r="W26" s="42">
        <v>1</v>
      </c>
      <c r="X26" s="42">
        <v>3.5</v>
      </c>
      <c r="Y26" s="47" t="s">
        <v>83</v>
      </c>
    </row>
    <row r="27" spans="1:25" s="50" customFormat="1" ht="16.5" customHeight="1" x14ac:dyDescent="0.25">
      <c r="A27" s="42" t="s">
        <v>35</v>
      </c>
      <c r="B27" s="43" t="s">
        <v>140</v>
      </c>
      <c r="C27" s="42">
        <v>100</v>
      </c>
      <c r="D27" s="42">
        <v>100</v>
      </c>
      <c r="E27" s="42">
        <f t="shared" si="0"/>
        <v>100</v>
      </c>
      <c r="F27" s="42" t="s">
        <v>82</v>
      </c>
      <c r="G27" s="42" t="s">
        <v>82</v>
      </c>
      <c r="H27" s="42" t="s">
        <v>82</v>
      </c>
      <c r="I27" s="42" t="s">
        <v>82</v>
      </c>
      <c r="J27" s="42" t="s">
        <v>82</v>
      </c>
      <c r="K27" s="42" t="s">
        <v>82</v>
      </c>
      <c r="L27" s="42" t="s">
        <v>82</v>
      </c>
      <c r="M27" s="42">
        <v>1</v>
      </c>
      <c r="N27" s="49">
        <v>2269.13</v>
      </c>
      <c r="O27" s="49">
        <v>2188.29</v>
      </c>
      <c r="P27" s="45">
        <f t="shared" si="1"/>
        <v>96.437401118490342</v>
      </c>
      <c r="Q27" s="42">
        <v>1</v>
      </c>
      <c r="R27" s="42">
        <v>1</v>
      </c>
      <c r="S27" s="42" t="s">
        <v>82</v>
      </c>
      <c r="T27" s="42">
        <v>1</v>
      </c>
      <c r="U27" s="42">
        <v>1</v>
      </c>
      <c r="V27" s="42" t="s">
        <v>82</v>
      </c>
      <c r="W27" s="42">
        <v>1</v>
      </c>
      <c r="X27" s="42">
        <v>4</v>
      </c>
      <c r="Y27" s="42" t="s">
        <v>83</v>
      </c>
    </row>
    <row r="28" spans="1:25" s="50" customFormat="1" ht="17.25" customHeight="1" x14ac:dyDescent="0.25">
      <c r="A28" s="42" t="s">
        <v>36</v>
      </c>
      <c r="B28" s="43" t="s">
        <v>141</v>
      </c>
      <c r="C28" s="42">
        <v>100</v>
      </c>
      <c r="D28" s="42">
        <v>100</v>
      </c>
      <c r="E28" s="42">
        <f t="shared" si="0"/>
        <v>100</v>
      </c>
      <c r="F28" s="42" t="s">
        <v>82</v>
      </c>
      <c r="G28" s="42" t="s">
        <v>82</v>
      </c>
      <c r="H28" s="42" t="s">
        <v>82</v>
      </c>
      <c r="I28" s="42" t="s">
        <v>82</v>
      </c>
      <c r="J28" s="42" t="s">
        <v>82</v>
      </c>
      <c r="K28" s="42" t="s">
        <v>82</v>
      </c>
      <c r="L28" s="42" t="s">
        <v>82</v>
      </c>
      <c r="M28" s="42">
        <v>1</v>
      </c>
      <c r="N28" s="49">
        <v>2163.17</v>
      </c>
      <c r="O28" s="49">
        <v>2163.17</v>
      </c>
      <c r="P28" s="45">
        <f t="shared" si="1"/>
        <v>100</v>
      </c>
      <c r="Q28" s="42">
        <v>1</v>
      </c>
      <c r="R28" s="42">
        <v>1</v>
      </c>
      <c r="S28" s="42" t="s">
        <v>82</v>
      </c>
      <c r="T28" s="42">
        <v>1</v>
      </c>
      <c r="U28" s="42">
        <v>1</v>
      </c>
      <c r="V28" s="42" t="s">
        <v>82</v>
      </c>
      <c r="W28" s="42">
        <v>1</v>
      </c>
      <c r="X28" s="42">
        <v>4</v>
      </c>
      <c r="Y28" s="42" t="s">
        <v>83</v>
      </c>
    </row>
    <row r="29" spans="1:25" s="50" customFormat="1" ht="15.75" x14ac:dyDescent="0.25">
      <c r="A29" s="42" t="s">
        <v>37</v>
      </c>
      <c r="B29" s="43" t="s">
        <v>142</v>
      </c>
      <c r="C29" s="42">
        <v>100</v>
      </c>
      <c r="D29" s="42">
        <v>100</v>
      </c>
      <c r="E29" s="42">
        <f t="shared" si="0"/>
        <v>100</v>
      </c>
      <c r="F29" s="42" t="s">
        <v>82</v>
      </c>
      <c r="G29" s="42" t="s">
        <v>82</v>
      </c>
      <c r="H29" s="42" t="s">
        <v>82</v>
      </c>
      <c r="I29" s="42" t="s">
        <v>82</v>
      </c>
      <c r="J29" s="42" t="s">
        <v>82</v>
      </c>
      <c r="K29" s="42" t="s">
        <v>82</v>
      </c>
      <c r="L29" s="42" t="s">
        <v>82</v>
      </c>
      <c r="M29" s="42">
        <v>1</v>
      </c>
      <c r="N29" s="49">
        <v>14035.67</v>
      </c>
      <c r="O29" s="49">
        <v>13989.76</v>
      </c>
      <c r="P29" s="45">
        <f t="shared" si="1"/>
        <v>99.672904820361268</v>
      </c>
      <c r="Q29" s="42">
        <v>1</v>
      </c>
      <c r="R29" s="42">
        <v>1</v>
      </c>
      <c r="S29" s="42" t="s">
        <v>82</v>
      </c>
      <c r="T29" s="42">
        <v>1</v>
      </c>
      <c r="U29" s="42">
        <v>1</v>
      </c>
      <c r="V29" s="42" t="s">
        <v>82</v>
      </c>
      <c r="W29" s="42">
        <v>1</v>
      </c>
      <c r="X29" s="42">
        <v>4</v>
      </c>
      <c r="Y29" s="42" t="s">
        <v>83</v>
      </c>
    </row>
    <row r="30" spans="1:25" s="50" customFormat="1" ht="15.75" x14ac:dyDescent="0.25">
      <c r="A30" s="42" t="s">
        <v>38</v>
      </c>
      <c r="B30" s="43" t="s">
        <v>39</v>
      </c>
      <c r="C30" s="42">
        <v>100</v>
      </c>
      <c r="D30" s="42">
        <v>100</v>
      </c>
      <c r="E30" s="42">
        <f t="shared" si="0"/>
        <v>100</v>
      </c>
      <c r="F30" s="42" t="s">
        <v>82</v>
      </c>
      <c r="G30" s="42" t="s">
        <v>82</v>
      </c>
      <c r="H30" s="42" t="s">
        <v>82</v>
      </c>
      <c r="I30" s="42" t="s">
        <v>82</v>
      </c>
      <c r="J30" s="42" t="s">
        <v>82</v>
      </c>
      <c r="K30" s="42" t="s">
        <v>82</v>
      </c>
      <c r="L30" s="42" t="s">
        <v>82</v>
      </c>
      <c r="M30" s="42">
        <v>1</v>
      </c>
      <c r="N30" s="49">
        <v>2980.61</v>
      </c>
      <c r="O30" s="49">
        <v>2980.55</v>
      </c>
      <c r="P30" s="45">
        <f t="shared" si="1"/>
        <v>99.997986989240459</v>
      </c>
      <c r="Q30" s="42">
        <v>1</v>
      </c>
      <c r="R30" s="42">
        <v>1</v>
      </c>
      <c r="S30" s="42" t="s">
        <v>82</v>
      </c>
      <c r="T30" s="42">
        <v>1</v>
      </c>
      <c r="U30" s="46">
        <v>1</v>
      </c>
      <c r="V30" s="42" t="s">
        <v>82</v>
      </c>
      <c r="W30" s="42">
        <v>1</v>
      </c>
      <c r="X30" s="42">
        <v>4</v>
      </c>
      <c r="Y30" s="47" t="s">
        <v>83</v>
      </c>
    </row>
    <row r="31" spans="1:25" s="50" customFormat="1" ht="15.75" x14ac:dyDescent="0.25">
      <c r="A31" s="42" t="s">
        <v>40</v>
      </c>
      <c r="B31" s="43" t="s">
        <v>41</v>
      </c>
      <c r="C31" s="42">
        <v>100</v>
      </c>
      <c r="D31" s="42">
        <v>100</v>
      </c>
      <c r="E31" s="42">
        <f t="shared" si="0"/>
        <v>100</v>
      </c>
      <c r="F31" s="42" t="s">
        <v>82</v>
      </c>
      <c r="G31" s="42" t="s">
        <v>82</v>
      </c>
      <c r="H31" s="42" t="s">
        <v>82</v>
      </c>
      <c r="I31" s="42" t="s">
        <v>82</v>
      </c>
      <c r="J31" s="42" t="s">
        <v>82</v>
      </c>
      <c r="K31" s="42" t="s">
        <v>82</v>
      </c>
      <c r="L31" s="42" t="s">
        <v>82</v>
      </c>
      <c r="M31" s="42">
        <v>1</v>
      </c>
      <c r="N31" s="49">
        <v>13630.16</v>
      </c>
      <c r="O31" s="49">
        <v>12976.29</v>
      </c>
      <c r="P31" s="45">
        <f t="shared" si="1"/>
        <v>95.202770913914449</v>
      </c>
      <c r="Q31" s="42">
        <v>1</v>
      </c>
      <c r="R31" s="42">
        <v>1</v>
      </c>
      <c r="S31" s="42" t="s">
        <v>82</v>
      </c>
      <c r="T31" s="42">
        <v>1</v>
      </c>
      <c r="U31" s="42">
        <v>1</v>
      </c>
      <c r="V31" s="42" t="s">
        <v>82</v>
      </c>
      <c r="W31" s="42">
        <v>1</v>
      </c>
      <c r="X31" s="42">
        <v>4</v>
      </c>
      <c r="Y31" s="47" t="s">
        <v>83</v>
      </c>
    </row>
    <row r="32" spans="1:25" s="50" customFormat="1" ht="15.75" x14ac:dyDescent="0.25">
      <c r="A32" s="42" t="s">
        <v>42</v>
      </c>
      <c r="B32" s="43" t="s">
        <v>43</v>
      </c>
      <c r="C32" s="42">
        <v>100</v>
      </c>
      <c r="D32" s="42">
        <v>100</v>
      </c>
      <c r="E32" s="42">
        <f t="shared" si="0"/>
        <v>100</v>
      </c>
      <c r="F32" s="42" t="s">
        <v>82</v>
      </c>
      <c r="G32" s="42" t="s">
        <v>82</v>
      </c>
      <c r="H32" s="42" t="s">
        <v>82</v>
      </c>
      <c r="I32" s="42" t="s">
        <v>82</v>
      </c>
      <c r="J32" s="42" t="s">
        <v>82</v>
      </c>
      <c r="K32" s="42" t="s">
        <v>82</v>
      </c>
      <c r="L32" s="42" t="s">
        <v>82</v>
      </c>
      <c r="M32" s="42">
        <v>1</v>
      </c>
      <c r="N32" s="49">
        <v>20555.150000000001</v>
      </c>
      <c r="O32" s="49">
        <v>20451.373</v>
      </c>
      <c r="P32" s="45">
        <f t="shared" si="1"/>
        <v>99.495128957949703</v>
      </c>
      <c r="Q32" s="42">
        <v>1</v>
      </c>
      <c r="R32" s="42">
        <v>1</v>
      </c>
      <c r="S32" s="42" t="s">
        <v>82</v>
      </c>
      <c r="T32" s="42">
        <v>1</v>
      </c>
      <c r="U32" s="42">
        <v>1</v>
      </c>
      <c r="V32" s="42" t="s">
        <v>82</v>
      </c>
      <c r="W32" s="42">
        <v>1</v>
      </c>
      <c r="X32" s="42">
        <v>4</v>
      </c>
      <c r="Y32" s="42" t="s">
        <v>83</v>
      </c>
    </row>
    <row r="33" spans="1:25" s="50" customFormat="1" ht="15.75" x14ac:dyDescent="0.25">
      <c r="A33" s="42" t="s">
        <v>44</v>
      </c>
      <c r="B33" s="43" t="s">
        <v>45</v>
      </c>
      <c r="C33" s="42">
        <v>100</v>
      </c>
      <c r="D33" s="42">
        <v>100</v>
      </c>
      <c r="E33" s="42">
        <f t="shared" si="0"/>
        <v>100</v>
      </c>
      <c r="F33" s="42" t="s">
        <v>82</v>
      </c>
      <c r="G33" s="42" t="s">
        <v>82</v>
      </c>
      <c r="H33" s="42" t="s">
        <v>82</v>
      </c>
      <c r="I33" s="42" t="s">
        <v>82</v>
      </c>
      <c r="J33" s="42" t="s">
        <v>82</v>
      </c>
      <c r="K33" s="42" t="s">
        <v>82</v>
      </c>
      <c r="L33" s="42" t="s">
        <v>82</v>
      </c>
      <c r="M33" s="42">
        <v>1</v>
      </c>
      <c r="N33" s="49">
        <v>5784.98</v>
      </c>
      <c r="O33" s="49">
        <v>5006.49</v>
      </c>
      <c r="P33" s="45">
        <f t="shared" si="1"/>
        <v>86.542909396402408</v>
      </c>
      <c r="Q33" s="42">
        <v>0.5</v>
      </c>
      <c r="R33" s="42">
        <v>1</v>
      </c>
      <c r="S33" s="42" t="s">
        <v>82</v>
      </c>
      <c r="T33" s="42">
        <v>1</v>
      </c>
      <c r="U33" s="42">
        <v>1</v>
      </c>
      <c r="V33" s="42" t="s">
        <v>82</v>
      </c>
      <c r="W33" s="42">
        <v>1</v>
      </c>
      <c r="X33" s="42">
        <v>3.5</v>
      </c>
      <c r="Y33" s="42" t="s">
        <v>83</v>
      </c>
    </row>
    <row r="34" spans="1:25" s="50" customFormat="1" ht="15.75" x14ac:dyDescent="0.25">
      <c r="A34" s="42" t="s">
        <v>46</v>
      </c>
      <c r="B34" s="43" t="s">
        <v>47</v>
      </c>
      <c r="C34" s="42">
        <v>100</v>
      </c>
      <c r="D34" s="42">
        <v>100</v>
      </c>
      <c r="E34" s="42">
        <f t="shared" si="0"/>
        <v>100</v>
      </c>
      <c r="F34" s="42" t="s">
        <v>82</v>
      </c>
      <c r="G34" s="42" t="s">
        <v>82</v>
      </c>
      <c r="H34" s="42" t="s">
        <v>82</v>
      </c>
      <c r="I34" s="42" t="s">
        <v>82</v>
      </c>
      <c r="J34" s="42" t="s">
        <v>82</v>
      </c>
      <c r="K34" s="42" t="s">
        <v>82</v>
      </c>
      <c r="L34" s="42" t="s">
        <v>82</v>
      </c>
      <c r="M34" s="42">
        <v>1</v>
      </c>
      <c r="N34" s="49">
        <v>5666.33</v>
      </c>
      <c r="O34" s="49">
        <v>5635.91</v>
      </c>
      <c r="P34" s="45">
        <f t="shared" si="1"/>
        <v>99.463144575060042</v>
      </c>
      <c r="Q34" s="42">
        <v>1</v>
      </c>
      <c r="R34" s="42">
        <v>1</v>
      </c>
      <c r="S34" s="42" t="s">
        <v>82</v>
      </c>
      <c r="T34" s="42">
        <v>1</v>
      </c>
      <c r="U34" s="42">
        <v>1</v>
      </c>
      <c r="V34" s="42" t="s">
        <v>82</v>
      </c>
      <c r="W34" s="42">
        <v>1</v>
      </c>
      <c r="X34" s="42">
        <v>4</v>
      </c>
      <c r="Y34" s="42" t="s">
        <v>83</v>
      </c>
    </row>
    <row r="35" spans="1:25" s="50" customFormat="1" ht="15.75" x14ac:dyDescent="0.25">
      <c r="A35" s="42" t="s">
        <v>48</v>
      </c>
      <c r="B35" s="43" t="s">
        <v>49</v>
      </c>
      <c r="C35" s="42">
        <v>100</v>
      </c>
      <c r="D35" s="42">
        <v>100</v>
      </c>
      <c r="E35" s="42">
        <f t="shared" si="0"/>
        <v>100</v>
      </c>
      <c r="F35" s="42" t="s">
        <v>82</v>
      </c>
      <c r="G35" s="42" t="s">
        <v>82</v>
      </c>
      <c r="H35" s="42" t="s">
        <v>82</v>
      </c>
      <c r="I35" s="42" t="s">
        <v>82</v>
      </c>
      <c r="J35" s="42" t="s">
        <v>82</v>
      </c>
      <c r="K35" s="42" t="s">
        <v>82</v>
      </c>
      <c r="L35" s="42" t="s">
        <v>82</v>
      </c>
      <c r="M35" s="42">
        <v>1</v>
      </c>
      <c r="N35" s="49">
        <v>4974.3500000000004</v>
      </c>
      <c r="O35" s="49">
        <v>4671.2700000000004</v>
      </c>
      <c r="P35" s="45">
        <f t="shared" si="1"/>
        <v>93.907143646908636</v>
      </c>
      <c r="Q35" s="42">
        <v>1</v>
      </c>
      <c r="R35" s="42">
        <v>1</v>
      </c>
      <c r="S35" s="42" t="s">
        <v>82</v>
      </c>
      <c r="T35" s="42">
        <v>1</v>
      </c>
      <c r="U35" s="42">
        <v>1</v>
      </c>
      <c r="V35" s="42" t="s">
        <v>82</v>
      </c>
      <c r="W35" s="42">
        <v>1</v>
      </c>
      <c r="X35" s="42">
        <v>4</v>
      </c>
      <c r="Y35" s="42" t="s">
        <v>83</v>
      </c>
    </row>
    <row r="36" spans="1:25" s="50" customFormat="1" ht="15.75" x14ac:dyDescent="0.25">
      <c r="A36" s="42" t="s">
        <v>50</v>
      </c>
      <c r="B36" s="43" t="s">
        <v>51</v>
      </c>
      <c r="C36" s="42">
        <v>100</v>
      </c>
      <c r="D36" s="42">
        <v>100</v>
      </c>
      <c r="E36" s="42">
        <f t="shared" si="0"/>
        <v>100</v>
      </c>
      <c r="F36" s="42" t="s">
        <v>82</v>
      </c>
      <c r="G36" s="42" t="s">
        <v>82</v>
      </c>
      <c r="H36" s="42" t="s">
        <v>82</v>
      </c>
      <c r="I36" s="42" t="s">
        <v>82</v>
      </c>
      <c r="J36" s="42" t="s">
        <v>82</v>
      </c>
      <c r="K36" s="42" t="s">
        <v>82</v>
      </c>
      <c r="L36" s="42" t="s">
        <v>82</v>
      </c>
      <c r="M36" s="42">
        <v>1</v>
      </c>
      <c r="N36" s="49">
        <v>6450.17</v>
      </c>
      <c r="O36" s="49">
        <v>6449.62</v>
      </c>
      <c r="P36" s="45">
        <f t="shared" si="1"/>
        <v>99.991473092957236</v>
      </c>
      <c r="Q36" s="42">
        <v>1</v>
      </c>
      <c r="R36" s="42">
        <v>1</v>
      </c>
      <c r="S36" s="42" t="s">
        <v>82</v>
      </c>
      <c r="T36" s="42">
        <v>1</v>
      </c>
      <c r="U36" s="42">
        <v>1</v>
      </c>
      <c r="V36" s="42" t="s">
        <v>82</v>
      </c>
      <c r="W36" s="42">
        <v>1</v>
      </c>
      <c r="X36" s="42">
        <v>4</v>
      </c>
      <c r="Y36" s="42" t="s">
        <v>83</v>
      </c>
    </row>
    <row r="37" spans="1:25" s="50" customFormat="1" ht="15.75" x14ac:dyDescent="0.25">
      <c r="A37" s="42" t="s">
        <v>52</v>
      </c>
      <c r="B37" s="43" t="s">
        <v>53</v>
      </c>
      <c r="C37" s="42">
        <v>100</v>
      </c>
      <c r="D37" s="42">
        <v>100</v>
      </c>
      <c r="E37" s="42">
        <f t="shared" si="0"/>
        <v>100</v>
      </c>
      <c r="F37" s="42" t="s">
        <v>82</v>
      </c>
      <c r="G37" s="42" t="s">
        <v>82</v>
      </c>
      <c r="H37" s="42" t="s">
        <v>82</v>
      </c>
      <c r="I37" s="42" t="s">
        <v>82</v>
      </c>
      <c r="J37" s="42" t="s">
        <v>82</v>
      </c>
      <c r="K37" s="42" t="s">
        <v>82</v>
      </c>
      <c r="L37" s="42" t="s">
        <v>82</v>
      </c>
      <c r="M37" s="42">
        <v>1</v>
      </c>
      <c r="N37" s="49">
        <v>8700</v>
      </c>
      <c r="O37" s="49">
        <v>8700</v>
      </c>
      <c r="P37" s="45">
        <f t="shared" si="1"/>
        <v>100</v>
      </c>
      <c r="Q37" s="42">
        <v>1</v>
      </c>
      <c r="R37" s="42">
        <v>1</v>
      </c>
      <c r="S37" s="42" t="s">
        <v>82</v>
      </c>
      <c r="T37" s="42">
        <v>1</v>
      </c>
      <c r="U37" s="42">
        <v>1</v>
      </c>
      <c r="V37" s="42" t="s">
        <v>82</v>
      </c>
      <c r="W37" s="42">
        <v>1</v>
      </c>
      <c r="X37" s="42">
        <v>4</v>
      </c>
      <c r="Y37" s="42" t="s">
        <v>83</v>
      </c>
    </row>
    <row r="38" spans="1:25" s="50" customFormat="1" ht="15.75" x14ac:dyDescent="0.25">
      <c r="A38" s="42" t="s">
        <v>54</v>
      </c>
      <c r="B38" s="43" t="s">
        <v>55</v>
      </c>
      <c r="C38" s="42">
        <v>100</v>
      </c>
      <c r="D38" s="42">
        <v>100</v>
      </c>
      <c r="E38" s="42">
        <v>100</v>
      </c>
      <c r="F38" s="42" t="s">
        <v>82</v>
      </c>
      <c r="G38" s="42" t="s">
        <v>82</v>
      </c>
      <c r="H38" s="42" t="s">
        <v>82</v>
      </c>
      <c r="I38" s="42" t="s">
        <v>82</v>
      </c>
      <c r="J38" s="42" t="s">
        <v>82</v>
      </c>
      <c r="K38" s="42" t="s">
        <v>82</v>
      </c>
      <c r="L38" s="42" t="s">
        <v>82</v>
      </c>
      <c r="M38" s="42">
        <v>1</v>
      </c>
      <c r="N38" s="49">
        <v>3740.68</v>
      </c>
      <c r="O38" s="49">
        <v>3735.05</v>
      </c>
      <c r="P38" s="45">
        <f t="shared" si="1"/>
        <v>99.849492605622515</v>
      </c>
      <c r="Q38" s="42">
        <v>1</v>
      </c>
      <c r="R38" s="42">
        <v>1</v>
      </c>
      <c r="S38" s="42" t="s">
        <v>82</v>
      </c>
      <c r="T38" s="42">
        <v>1</v>
      </c>
      <c r="U38" s="42">
        <v>1</v>
      </c>
      <c r="V38" s="42" t="s">
        <v>82</v>
      </c>
      <c r="W38" s="42">
        <v>1</v>
      </c>
      <c r="X38" s="42">
        <v>4</v>
      </c>
      <c r="Y38" s="42" t="s">
        <v>83</v>
      </c>
    </row>
    <row r="39" spans="1:25" s="50" customFormat="1" ht="15.75" x14ac:dyDescent="0.25">
      <c r="A39" s="42" t="s">
        <v>56</v>
      </c>
      <c r="B39" s="43" t="s">
        <v>57</v>
      </c>
      <c r="C39" s="42">
        <v>100</v>
      </c>
      <c r="D39" s="42">
        <v>100</v>
      </c>
      <c r="E39" s="42">
        <f t="shared" si="0"/>
        <v>100</v>
      </c>
      <c r="F39" s="42" t="s">
        <v>82</v>
      </c>
      <c r="G39" s="42" t="s">
        <v>82</v>
      </c>
      <c r="H39" s="42" t="s">
        <v>82</v>
      </c>
      <c r="I39" s="42" t="s">
        <v>82</v>
      </c>
      <c r="J39" s="42" t="s">
        <v>82</v>
      </c>
      <c r="K39" s="42" t="s">
        <v>82</v>
      </c>
      <c r="L39" s="42" t="s">
        <v>82</v>
      </c>
      <c r="M39" s="42">
        <v>1</v>
      </c>
      <c r="N39" s="49">
        <v>12687.996999999999</v>
      </c>
      <c r="O39" s="49">
        <v>11648.97</v>
      </c>
      <c r="P39" s="45">
        <f t="shared" si="1"/>
        <v>91.810945415576626</v>
      </c>
      <c r="Q39" s="42">
        <v>1</v>
      </c>
      <c r="R39" s="42">
        <v>1</v>
      </c>
      <c r="S39" s="42" t="s">
        <v>82</v>
      </c>
      <c r="T39" s="42">
        <v>1</v>
      </c>
      <c r="U39" s="42">
        <v>1</v>
      </c>
      <c r="V39" s="42" t="s">
        <v>82</v>
      </c>
      <c r="W39" s="42">
        <v>1</v>
      </c>
      <c r="X39" s="42">
        <v>4</v>
      </c>
      <c r="Y39" s="42" t="s">
        <v>83</v>
      </c>
    </row>
    <row r="40" spans="1:25" s="50" customFormat="1" ht="15.75" x14ac:dyDescent="0.25">
      <c r="A40" s="42" t="s">
        <v>58</v>
      </c>
      <c r="B40" s="43" t="s">
        <v>59</v>
      </c>
      <c r="C40" s="42">
        <v>100</v>
      </c>
      <c r="D40" s="42">
        <v>100</v>
      </c>
      <c r="E40" s="42">
        <f t="shared" si="0"/>
        <v>100</v>
      </c>
      <c r="F40" s="42" t="s">
        <v>82</v>
      </c>
      <c r="G40" s="42" t="s">
        <v>82</v>
      </c>
      <c r="H40" s="42" t="s">
        <v>82</v>
      </c>
      <c r="I40" s="42" t="s">
        <v>82</v>
      </c>
      <c r="J40" s="42" t="s">
        <v>82</v>
      </c>
      <c r="K40" s="42" t="s">
        <v>82</v>
      </c>
      <c r="L40" s="42" t="s">
        <v>82</v>
      </c>
      <c r="M40" s="42">
        <v>1</v>
      </c>
      <c r="N40" s="49">
        <v>16275.71</v>
      </c>
      <c r="O40" s="49">
        <v>16261.25</v>
      </c>
      <c r="P40" s="45">
        <f t="shared" si="1"/>
        <v>99.91115594957148</v>
      </c>
      <c r="Q40" s="42">
        <v>1</v>
      </c>
      <c r="R40" s="42">
        <v>1</v>
      </c>
      <c r="S40" s="42" t="s">
        <v>82</v>
      </c>
      <c r="T40" s="42">
        <v>1</v>
      </c>
      <c r="U40" s="42">
        <v>1</v>
      </c>
      <c r="V40" s="42" t="s">
        <v>82</v>
      </c>
      <c r="W40" s="42">
        <v>1</v>
      </c>
      <c r="X40" s="42">
        <v>4</v>
      </c>
      <c r="Y40" s="42" t="s">
        <v>83</v>
      </c>
    </row>
    <row r="41" spans="1:25" s="50" customFormat="1" ht="15.75" x14ac:dyDescent="0.25">
      <c r="A41" s="42" t="s">
        <v>60</v>
      </c>
      <c r="B41" s="43" t="s">
        <v>61</v>
      </c>
      <c r="C41" s="42">
        <v>100</v>
      </c>
      <c r="D41" s="42">
        <v>100</v>
      </c>
      <c r="E41" s="42">
        <f t="shared" si="0"/>
        <v>100</v>
      </c>
      <c r="F41" s="42" t="s">
        <v>82</v>
      </c>
      <c r="G41" s="42" t="s">
        <v>82</v>
      </c>
      <c r="H41" s="42" t="s">
        <v>82</v>
      </c>
      <c r="I41" s="42" t="s">
        <v>82</v>
      </c>
      <c r="J41" s="42" t="s">
        <v>82</v>
      </c>
      <c r="K41" s="42" t="s">
        <v>82</v>
      </c>
      <c r="L41" s="42" t="s">
        <v>82</v>
      </c>
      <c r="M41" s="42">
        <v>1</v>
      </c>
      <c r="N41" s="49">
        <v>8130.36</v>
      </c>
      <c r="O41" s="49">
        <v>7875.98</v>
      </c>
      <c r="P41" s="45">
        <f t="shared" si="1"/>
        <v>96.87123325412405</v>
      </c>
      <c r="Q41" s="42">
        <v>1</v>
      </c>
      <c r="R41" s="42">
        <v>1</v>
      </c>
      <c r="S41" s="42" t="s">
        <v>82</v>
      </c>
      <c r="T41" s="42">
        <v>1</v>
      </c>
      <c r="U41" s="42">
        <v>1</v>
      </c>
      <c r="V41" s="42" t="s">
        <v>82</v>
      </c>
      <c r="W41" s="42">
        <v>1</v>
      </c>
      <c r="X41" s="42">
        <v>4</v>
      </c>
      <c r="Y41" s="42" t="s">
        <v>83</v>
      </c>
    </row>
    <row r="42" spans="1:25" s="50" customFormat="1" ht="15.75" x14ac:dyDescent="0.25">
      <c r="A42" s="42" t="s">
        <v>62</v>
      </c>
      <c r="B42" s="43" t="s">
        <v>63</v>
      </c>
      <c r="C42" s="42">
        <v>100</v>
      </c>
      <c r="D42" s="42">
        <v>100</v>
      </c>
      <c r="E42" s="42">
        <f t="shared" si="0"/>
        <v>100</v>
      </c>
      <c r="F42" s="42" t="s">
        <v>82</v>
      </c>
      <c r="G42" s="42" t="s">
        <v>82</v>
      </c>
      <c r="H42" s="42" t="s">
        <v>82</v>
      </c>
      <c r="I42" s="42" t="s">
        <v>82</v>
      </c>
      <c r="J42" s="42" t="s">
        <v>82</v>
      </c>
      <c r="K42" s="42" t="s">
        <v>82</v>
      </c>
      <c r="L42" s="42" t="s">
        <v>82</v>
      </c>
      <c r="M42" s="42">
        <v>1</v>
      </c>
      <c r="N42" s="49">
        <v>2769.01</v>
      </c>
      <c r="O42" s="49">
        <v>2769.01</v>
      </c>
      <c r="P42" s="45">
        <f t="shared" si="1"/>
        <v>100</v>
      </c>
      <c r="Q42" s="42">
        <v>1</v>
      </c>
      <c r="R42" s="42">
        <v>1</v>
      </c>
      <c r="S42" s="42" t="s">
        <v>82</v>
      </c>
      <c r="T42" s="42">
        <v>1</v>
      </c>
      <c r="U42" s="42">
        <v>1</v>
      </c>
      <c r="V42" s="42" t="s">
        <v>82</v>
      </c>
      <c r="W42" s="42">
        <v>1</v>
      </c>
      <c r="X42" s="42">
        <v>4</v>
      </c>
      <c r="Y42" s="42" t="s">
        <v>83</v>
      </c>
    </row>
    <row r="43" spans="1:25" s="50" customFormat="1" ht="15.75" x14ac:dyDescent="0.25">
      <c r="A43" s="42" t="s">
        <v>64</v>
      </c>
      <c r="B43" s="43" t="s">
        <v>65</v>
      </c>
      <c r="C43" s="42">
        <v>100</v>
      </c>
      <c r="D43" s="42">
        <v>100</v>
      </c>
      <c r="E43" s="42">
        <f t="shared" si="0"/>
        <v>100</v>
      </c>
      <c r="F43" s="42" t="s">
        <v>82</v>
      </c>
      <c r="G43" s="42" t="s">
        <v>82</v>
      </c>
      <c r="H43" s="42" t="s">
        <v>82</v>
      </c>
      <c r="I43" s="42" t="s">
        <v>82</v>
      </c>
      <c r="J43" s="42" t="s">
        <v>82</v>
      </c>
      <c r="K43" s="42" t="s">
        <v>82</v>
      </c>
      <c r="L43" s="42" t="s">
        <v>82</v>
      </c>
      <c r="M43" s="42">
        <v>1</v>
      </c>
      <c r="N43" s="49">
        <v>3850</v>
      </c>
      <c r="O43" s="49">
        <v>3849.25</v>
      </c>
      <c r="P43" s="45">
        <f t="shared" si="1"/>
        <v>99.980519480519476</v>
      </c>
      <c r="Q43" s="42">
        <v>1</v>
      </c>
      <c r="R43" s="42">
        <v>1</v>
      </c>
      <c r="S43" s="42" t="s">
        <v>82</v>
      </c>
      <c r="T43" s="42">
        <v>1</v>
      </c>
      <c r="U43" s="42">
        <v>1</v>
      </c>
      <c r="V43" s="42" t="s">
        <v>82</v>
      </c>
      <c r="W43" s="42">
        <v>1</v>
      </c>
      <c r="X43" s="42">
        <v>4</v>
      </c>
      <c r="Y43" s="42" t="s">
        <v>83</v>
      </c>
    </row>
    <row r="44" spans="1:25" s="50" customFormat="1" ht="15.75" x14ac:dyDescent="0.25">
      <c r="A44" s="42" t="s">
        <v>66</v>
      </c>
      <c r="B44" s="43" t="s">
        <v>67</v>
      </c>
      <c r="C44" s="42">
        <v>100</v>
      </c>
      <c r="D44" s="42">
        <v>100</v>
      </c>
      <c r="E44" s="42">
        <f t="shared" si="0"/>
        <v>100</v>
      </c>
      <c r="F44" s="42" t="s">
        <v>82</v>
      </c>
      <c r="G44" s="42" t="s">
        <v>82</v>
      </c>
      <c r="H44" s="42" t="s">
        <v>82</v>
      </c>
      <c r="I44" s="42" t="s">
        <v>82</v>
      </c>
      <c r="J44" s="42" t="s">
        <v>82</v>
      </c>
      <c r="K44" s="42" t="s">
        <v>82</v>
      </c>
      <c r="L44" s="42" t="s">
        <v>82</v>
      </c>
      <c r="M44" s="42">
        <v>1</v>
      </c>
      <c r="N44" s="49">
        <v>26401.448</v>
      </c>
      <c r="O44" s="49">
        <v>26401.448</v>
      </c>
      <c r="P44" s="45">
        <f t="shared" si="1"/>
        <v>100</v>
      </c>
      <c r="Q44" s="42">
        <v>1</v>
      </c>
      <c r="R44" s="42">
        <v>1</v>
      </c>
      <c r="S44" s="42" t="s">
        <v>82</v>
      </c>
      <c r="T44" s="42">
        <v>1</v>
      </c>
      <c r="U44" s="42">
        <v>1</v>
      </c>
      <c r="V44" s="42" t="s">
        <v>82</v>
      </c>
      <c r="W44" s="42">
        <v>1</v>
      </c>
      <c r="X44" s="42">
        <v>4</v>
      </c>
      <c r="Y44" s="42" t="s">
        <v>83</v>
      </c>
    </row>
    <row r="45" spans="1:25" s="50" customFormat="1" ht="15.75" x14ac:dyDescent="0.25">
      <c r="A45" s="42" t="s">
        <v>68</v>
      </c>
      <c r="B45" s="43" t="s">
        <v>69</v>
      </c>
      <c r="C45" s="42">
        <v>100</v>
      </c>
      <c r="D45" s="42">
        <v>94.5</v>
      </c>
      <c r="E45" s="42">
        <f t="shared" si="0"/>
        <v>94.5</v>
      </c>
      <c r="F45" s="42" t="s">
        <v>82</v>
      </c>
      <c r="G45" s="42" t="s">
        <v>82</v>
      </c>
      <c r="H45" s="42" t="s">
        <v>82</v>
      </c>
      <c r="I45" s="42" t="s">
        <v>82</v>
      </c>
      <c r="J45" s="42" t="s">
        <v>82</v>
      </c>
      <c r="K45" s="42" t="s">
        <v>82</v>
      </c>
      <c r="L45" s="42" t="s">
        <v>82</v>
      </c>
      <c r="M45" s="42">
        <v>1</v>
      </c>
      <c r="N45" s="49">
        <v>8198.76</v>
      </c>
      <c r="O45" s="49">
        <v>8198.76</v>
      </c>
      <c r="P45" s="45">
        <f t="shared" si="1"/>
        <v>100</v>
      </c>
      <c r="Q45" s="42">
        <v>1</v>
      </c>
      <c r="R45" s="42">
        <v>1</v>
      </c>
      <c r="S45" s="42" t="s">
        <v>82</v>
      </c>
      <c r="T45" s="42">
        <v>1</v>
      </c>
      <c r="U45" s="42">
        <v>1</v>
      </c>
      <c r="V45" s="42" t="s">
        <v>82</v>
      </c>
      <c r="W45" s="42">
        <v>1</v>
      </c>
      <c r="X45" s="42">
        <v>4</v>
      </c>
      <c r="Y45" s="42" t="s">
        <v>83</v>
      </c>
    </row>
    <row r="46" spans="1:25" s="50" customFormat="1" ht="15.75" x14ac:dyDescent="0.25">
      <c r="A46" s="42" t="s">
        <v>70</v>
      </c>
      <c r="B46" s="43" t="s">
        <v>71</v>
      </c>
      <c r="C46" s="42">
        <v>100</v>
      </c>
      <c r="D46" s="42">
        <v>100</v>
      </c>
      <c r="E46" s="42">
        <v>100</v>
      </c>
      <c r="F46" s="42" t="s">
        <v>82</v>
      </c>
      <c r="G46" s="42" t="s">
        <v>82</v>
      </c>
      <c r="H46" s="42" t="s">
        <v>82</v>
      </c>
      <c r="I46" s="42" t="s">
        <v>82</v>
      </c>
      <c r="J46" s="42" t="s">
        <v>82</v>
      </c>
      <c r="K46" s="42" t="s">
        <v>82</v>
      </c>
      <c r="L46" s="42" t="s">
        <v>82</v>
      </c>
      <c r="M46" s="42">
        <v>1</v>
      </c>
      <c r="N46" s="49">
        <v>65765.19</v>
      </c>
      <c r="O46" s="49">
        <v>65763.05</v>
      </c>
      <c r="P46" s="45">
        <f t="shared" si="1"/>
        <v>99.996745998909148</v>
      </c>
      <c r="Q46" s="42">
        <v>1</v>
      </c>
      <c r="R46" s="42">
        <v>1</v>
      </c>
      <c r="S46" s="42" t="s">
        <v>82</v>
      </c>
      <c r="T46" s="42">
        <v>1</v>
      </c>
      <c r="U46" s="42">
        <v>1</v>
      </c>
      <c r="V46" s="42" t="s">
        <v>82</v>
      </c>
      <c r="W46" s="42">
        <v>1</v>
      </c>
      <c r="X46" s="42">
        <v>4</v>
      </c>
      <c r="Y46" s="42" t="s">
        <v>83</v>
      </c>
    </row>
    <row r="47" spans="1:25" ht="15.75" x14ac:dyDescent="0.25">
      <c r="A47" s="15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23"/>
      <c r="P47" s="15"/>
      <c r="Q47" s="15"/>
      <c r="R47" s="15"/>
      <c r="S47" s="15"/>
      <c r="T47" s="15"/>
      <c r="U47" s="15"/>
      <c r="V47" s="15"/>
      <c r="W47" s="15"/>
      <c r="X47" s="15"/>
      <c r="Y47" s="15"/>
    </row>
    <row r="48" spans="1:25" ht="15.75" x14ac:dyDescent="0.25">
      <c r="A48" s="15"/>
      <c r="B48" s="17" t="s">
        <v>124</v>
      </c>
      <c r="C48" s="17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32"/>
      <c r="P48" s="15"/>
      <c r="Q48" s="15"/>
      <c r="R48" s="15"/>
      <c r="S48" s="15"/>
      <c r="T48" s="15"/>
      <c r="U48" s="15"/>
      <c r="V48" s="15"/>
      <c r="W48" s="15"/>
      <c r="X48" s="15"/>
      <c r="Y48" s="15"/>
    </row>
    <row r="49" spans="1:25" ht="15.75" x14ac:dyDescent="0.25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</row>
    <row r="50" spans="1:25" ht="15.75" x14ac:dyDescent="0.25">
      <c r="A50" s="15"/>
      <c r="B50" s="17" t="s">
        <v>97</v>
      </c>
      <c r="C50" s="17"/>
      <c r="D50" s="17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</row>
    <row r="51" spans="1:25" ht="15.75" x14ac:dyDescent="0.25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</row>
    <row r="52" spans="1:25" ht="15.75" x14ac:dyDescent="0.25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</row>
    <row r="53" spans="1:25" ht="15.75" x14ac:dyDescent="0.25">
      <c r="A53" s="15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</row>
    <row r="54" spans="1:25" ht="15.75" x14ac:dyDescent="0.25">
      <c r="A54" s="15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</row>
    <row r="55" spans="1:25" ht="15.75" x14ac:dyDescent="0.25">
      <c r="A55" s="15"/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</row>
  </sheetData>
  <mergeCells count="42">
    <mergeCell ref="A2:Y2"/>
    <mergeCell ref="A1:Y1"/>
    <mergeCell ref="A3:Y3"/>
    <mergeCell ref="A5:Y5"/>
    <mergeCell ref="A4:Y4"/>
    <mergeCell ref="T10:T12"/>
    <mergeCell ref="N7:Q9"/>
    <mergeCell ref="X6:X12"/>
    <mergeCell ref="Y6:Y12"/>
    <mergeCell ref="U7:W9"/>
    <mergeCell ref="U10:U12"/>
    <mergeCell ref="V10:V12"/>
    <mergeCell ref="N10:N12"/>
    <mergeCell ref="O10:O12"/>
    <mergeCell ref="P10:P12"/>
    <mergeCell ref="Q10:Q12"/>
    <mergeCell ref="R7:T9"/>
    <mergeCell ref="R10:R12"/>
    <mergeCell ref="W10:W12"/>
    <mergeCell ref="A6:A12"/>
    <mergeCell ref="B6:B12"/>
    <mergeCell ref="E11:E12"/>
    <mergeCell ref="G11:G12"/>
    <mergeCell ref="C7:K8"/>
    <mergeCell ref="F11:F12"/>
    <mergeCell ref="C11:C12"/>
    <mergeCell ref="I11:I12"/>
    <mergeCell ref="H11:H12"/>
    <mergeCell ref="J11:J12"/>
    <mergeCell ref="K11:K12"/>
    <mergeCell ref="C9:E9"/>
    <mergeCell ref="C10:E10"/>
    <mergeCell ref="F9:H9"/>
    <mergeCell ref="C6:W6"/>
    <mergeCell ref="S10:S12"/>
    <mergeCell ref="D11:D12"/>
    <mergeCell ref="F10:H10"/>
    <mergeCell ref="I9:K9"/>
    <mergeCell ref="I10:K10"/>
    <mergeCell ref="L7:M9"/>
    <mergeCell ref="L10:L12"/>
    <mergeCell ref="M10:M12"/>
  </mergeCells>
  <pageMargins left="0.70866141732283472" right="0.39370078740157483" top="0.39370078740157483" bottom="0.74803149606299213" header="0.31496062992125984" footer="0.31496062992125984"/>
  <pageSetup paperSize="9" scale="39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X54"/>
  <sheetViews>
    <sheetView topLeftCell="A25" zoomScale="80" zoomScaleNormal="80" workbookViewId="0">
      <selection activeCell="V30" sqref="V30"/>
    </sheetView>
  </sheetViews>
  <sheetFormatPr defaultRowHeight="15" x14ac:dyDescent="0.25"/>
  <cols>
    <col min="1" max="1" width="10.28515625" customWidth="1"/>
    <col min="2" max="2" width="68.5703125" customWidth="1"/>
    <col min="3" max="3" width="9.85546875" customWidth="1"/>
    <col min="4" max="4" width="11.42578125" customWidth="1"/>
    <col min="5" max="5" width="12.140625" customWidth="1"/>
    <col min="6" max="6" width="11" customWidth="1"/>
    <col min="7" max="7" width="10.5703125" customWidth="1"/>
    <col min="8" max="8" width="13" customWidth="1"/>
    <col min="9" max="9" width="14.140625" customWidth="1"/>
    <col min="10" max="10" width="13.5703125" customWidth="1"/>
    <col min="11" max="11" width="13.42578125" customWidth="1"/>
    <col min="12" max="12" width="12.5703125" style="12" customWidth="1"/>
    <col min="13" max="13" width="11.5703125" customWidth="1"/>
    <col min="14" max="14" width="10.7109375" customWidth="1"/>
    <col min="15" max="15" width="12.28515625" customWidth="1"/>
    <col min="16" max="16" width="12.85546875" customWidth="1"/>
    <col min="17" max="17" width="11.7109375" customWidth="1"/>
    <col min="18" max="18" width="13.28515625" customWidth="1"/>
    <col min="19" max="19" width="16.85546875" customWidth="1"/>
    <col min="20" max="20" width="13.140625" customWidth="1"/>
    <col min="21" max="21" width="19.7109375" customWidth="1"/>
    <col min="22" max="22" width="17.28515625" customWidth="1"/>
    <col min="23" max="23" width="13.5703125" hidden="1" customWidth="1"/>
    <col min="24" max="24" width="17.85546875" customWidth="1"/>
    <col min="25" max="25" width="17.42578125" customWidth="1"/>
  </cols>
  <sheetData>
    <row r="1" spans="1:24" ht="18.75" x14ac:dyDescent="0.3">
      <c r="A1" s="87" t="s">
        <v>23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</row>
    <row r="2" spans="1:24" ht="18.75" customHeight="1" x14ac:dyDescent="0.3">
      <c r="A2" s="88" t="s">
        <v>92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</row>
    <row r="3" spans="1:24" ht="51.75" customHeight="1" x14ac:dyDescent="0.3">
      <c r="A3" s="85" t="s">
        <v>99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</row>
    <row r="4" spans="1:24" ht="18.75" x14ac:dyDescent="0.3">
      <c r="A4" s="87" t="s">
        <v>125</v>
      </c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</row>
    <row r="5" spans="1:24" ht="71.25" customHeight="1" x14ac:dyDescent="0.25">
      <c r="A5" s="86" t="s">
        <v>100</v>
      </c>
      <c r="B5" s="86"/>
      <c r="C5" s="86"/>
      <c r="D5" s="86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  <c r="U5" s="86"/>
      <c r="V5" s="86"/>
    </row>
    <row r="6" spans="1:24" ht="35.25" customHeight="1" x14ac:dyDescent="0.25">
      <c r="A6" s="64" t="s">
        <v>3</v>
      </c>
      <c r="B6" s="64" t="s">
        <v>8</v>
      </c>
      <c r="C6" s="65" t="s">
        <v>9</v>
      </c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  <c r="Q6" s="66"/>
      <c r="R6" s="66"/>
      <c r="S6" s="66"/>
      <c r="T6" s="67"/>
      <c r="U6" s="64" t="s">
        <v>0</v>
      </c>
      <c r="V6" s="64" t="s">
        <v>115</v>
      </c>
      <c r="W6" s="89" t="s">
        <v>106</v>
      </c>
    </row>
    <row r="7" spans="1:24" ht="19.5" customHeight="1" x14ac:dyDescent="0.25">
      <c r="A7" s="64"/>
      <c r="B7" s="64"/>
      <c r="C7" s="64" t="s">
        <v>22</v>
      </c>
      <c r="D7" s="64"/>
      <c r="E7" s="64"/>
      <c r="F7" s="64"/>
      <c r="G7" s="64"/>
      <c r="H7" s="64"/>
      <c r="I7" s="64"/>
      <c r="J7" s="73" t="s">
        <v>19</v>
      </c>
      <c r="K7" s="71" t="s">
        <v>13</v>
      </c>
      <c r="L7" s="72"/>
      <c r="M7" s="72"/>
      <c r="N7" s="73"/>
      <c r="O7" s="71" t="s">
        <v>4</v>
      </c>
      <c r="P7" s="72"/>
      <c r="Q7" s="73"/>
      <c r="R7" s="71" t="s">
        <v>2</v>
      </c>
      <c r="S7" s="72"/>
      <c r="T7" s="73"/>
      <c r="U7" s="64"/>
      <c r="V7" s="64"/>
      <c r="W7" s="90"/>
    </row>
    <row r="8" spans="1:24" ht="59.25" customHeight="1" x14ac:dyDescent="0.25">
      <c r="A8" s="64"/>
      <c r="B8" s="64"/>
      <c r="C8" s="64"/>
      <c r="D8" s="64"/>
      <c r="E8" s="64"/>
      <c r="F8" s="64"/>
      <c r="G8" s="64"/>
      <c r="H8" s="64"/>
      <c r="I8" s="64"/>
      <c r="J8" s="76"/>
      <c r="K8" s="74"/>
      <c r="L8" s="75"/>
      <c r="M8" s="75"/>
      <c r="N8" s="76"/>
      <c r="O8" s="74"/>
      <c r="P8" s="75"/>
      <c r="Q8" s="76"/>
      <c r="R8" s="74"/>
      <c r="S8" s="75"/>
      <c r="T8" s="76"/>
      <c r="U8" s="64"/>
      <c r="V8" s="64"/>
      <c r="W8" s="90"/>
    </row>
    <row r="9" spans="1:24" ht="149.25" customHeight="1" x14ac:dyDescent="0.25">
      <c r="A9" s="64"/>
      <c r="B9" s="64"/>
      <c r="C9" s="94" t="s">
        <v>76</v>
      </c>
      <c r="D9" s="95"/>
      <c r="E9" s="96"/>
      <c r="F9" s="94" t="s">
        <v>75</v>
      </c>
      <c r="G9" s="95"/>
      <c r="H9" s="96"/>
      <c r="I9" s="41"/>
      <c r="J9" s="93"/>
      <c r="K9" s="74"/>
      <c r="L9" s="75"/>
      <c r="M9" s="75"/>
      <c r="N9" s="76"/>
      <c r="O9" s="74"/>
      <c r="P9" s="75"/>
      <c r="Q9" s="76"/>
      <c r="R9" s="74"/>
      <c r="S9" s="75"/>
      <c r="T9" s="76"/>
      <c r="U9" s="64"/>
      <c r="V9" s="64"/>
      <c r="W9" s="90"/>
    </row>
    <row r="10" spans="1:24" ht="32.25" customHeight="1" x14ac:dyDescent="0.25">
      <c r="A10" s="64"/>
      <c r="B10" s="64"/>
      <c r="C10" s="65" t="s">
        <v>87</v>
      </c>
      <c r="D10" s="66"/>
      <c r="E10" s="67"/>
      <c r="F10" s="81" t="s">
        <v>87</v>
      </c>
      <c r="G10" s="81"/>
      <c r="H10" s="81"/>
      <c r="I10" s="40"/>
      <c r="J10" s="64" t="s">
        <v>5</v>
      </c>
      <c r="K10" s="64" t="s">
        <v>24</v>
      </c>
      <c r="L10" s="92" t="s">
        <v>107</v>
      </c>
      <c r="M10" s="64" t="s">
        <v>1</v>
      </c>
      <c r="N10" s="64" t="s">
        <v>5</v>
      </c>
      <c r="O10" s="64" t="s">
        <v>88</v>
      </c>
      <c r="P10" s="64" t="s">
        <v>89</v>
      </c>
      <c r="Q10" s="64" t="s">
        <v>5</v>
      </c>
      <c r="R10" s="64" t="s">
        <v>90</v>
      </c>
      <c r="S10" s="64" t="s">
        <v>91</v>
      </c>
      <c r="T10" s="64" t="s">
        <v>5</v>
      </c>
      <c r="U10" s="64"/>
      <c r="V10" s="64"/>
      <c r="W10" s="90"/>
    </row>
    <row r="11" spans="1:24" ht="27.75" customHeight="1" x14ac:dyDescent="0.25">
      <c r="A11" s="64"/>
      <c r="B11" s="64"/>
      <c r="C11" s="64" t="s">
        <v>11</v>
      </c>
      <c r="D11" s="64" t="s">
        <v>12</v>
      </c>
      <c r="E11" s="64" t="s">
        <v>1</v>
      </c>
      <c r="F11" s="64" t="s">
        <v>11</v>
      </c>
      <c r="G11" s="64" t="s">
        <v>12</v>
      </c>
      <c r="H11" s="64" t="s">
        <v>1</v>
      </c>
      <c r="I11" s="64" t="s">
        <v>1</v>
      </c>
      <c r="J11" s="64"/>
      <c r="K11" s="64"/>
      <c r="L11" s="92"/>
      <c r="M11" s="64"/>
      <c r="N11" s="64"/>
      <c r="O11" s="64"/>
      <c r="P11" s="64"/>
      <c r="Q11" s="64"/>
      <c r="R11" s="64"/>
      <c r="S11" s="64"/>
      <c r="T11" s="64"/>
      <c r="U11" s="64"/>
      <c r="V11" s="64"/>
      <c r="W11" s="90"/>
    </row>
    <row r="12" spans="1:24" ht="39" customHeight="1" x14ac:dyDescent="0.25">
      <c r="A12" s="64"/>
      <c r="B12" s="64"/>
      <c r="C12" s="64"/>
      <c r="D12" s="64"/>
      <c r="E12" s="64"/>
      <c r="F12" s="64"/>
      <c r="G12" s="64"/>
      <c r="H12" s="64"/>
      <c r="I12" s="64"/>
      <c r="J12" s="64"/>
      <c r="K12" s="64"/>
      <c r="L12" s="92"/>
      <c r="M12" s="64"/>
      <c r="N12" s="64"/>
      <c r="O12" s="64"/>
      <c r="P12" s="64"/>
      <c r="Q12" s="64"/>
      <c r="R12" s="64"/>
      <c r="S12" s="64"/>
      <c r="T12" s="64"/>
      <c r="U12" s="64"/>
      <c r="V12" s="64"/>
      <c r="W12" s="91"/>
    </row>
    <row r="13" spans="1:24" ht="24" customHeight="1" x14ac:dyDescent="0.3">
      <c r="A13" s="4">
        <v>1</v>
      </c>
      <c r="B13" s="4">
        <v>2</v>
      </c>
      <c r="C13" s="4">
        <v>3</v>
      </c>
      <c r="D13" s="4">
        <v>4</v>
      </c>
      <c r="E13" s="4">
        <v>5</v>
      </c>
      <c r="F13" s="4">
        <v>6</v>
      </c>
      <c r="G13" s="4">
        <v>7</v>
      </c>
      <c r="H13" s="4">
        <v>8</v>
      </c>
      <c r="I13" s="4">
        <v>11</v>
      </c>
      <c r="J13" s="4">
        <v>13</v>
      </c>
      <c r="K13" s="4">
        <v>14</v>
      </c>
      <c r="L13" s="11">
        <v>15</v>
      </c>
      <c r="M13" s="4">
        <v>16</v>
      </c>
      <c r="N13" s="4">
        <v>17</v>
      </c>
      <c r="O13" s="4">
        <v>18</v>
      </c>
      <c r="P13" s="4">
        <v>19</v>
      </c>
      <c r="Q13" s="4">
        <v>20</v>
      </c>
      <c r="R13" s="4">
        <v>21</v>
      </c>
      <c r="S13" s="4">
        <v>22</v>
      </c>
      <c r="T13" s="4">
        <v>23</v>
      </c>
      <c r="U13" s="4">
        <v>24</v>
      </c>
      <c r="V13" s="4">
        <v>25</v>
      </c>
      <c r="W13" s="27">
        <v>26</v>
      </c>
    </row>
    <row r="14" spans="1:24" s="50" customFormat="1" ht="24" customHeight="1" x14ac:dyDescent="0.25">
      <c r="A14" s="42" t="s">
        <v>6</v>
      </c>
      <c r="B14" s="43" t="s">
        <v>127</v>
      </c>
      <c r="C14" s="42">
        <v>100</v>
      </c>
      <c r="D14" s="42">
        <v>81.819999999999993</v>
      </c>
      <c r="E14" s="42">
        <f>D14/C14*100</f>
        <v>81.819999999999993</v>
      </c>
      <c r="F14" s="42">
        <v>0</v>
      </c>
      <c r="G14" s="42">
        <v>0</v>
      </c>
      <c r="H14" s="42">
        <v>0</v>
      </c>
      <c r="I14" s="42">
        <f>E14</f>
        <v>81.819999999999993</v>
      </c>
      <c r="J14" s="42">
        <v>0.5</v>
      </c>
      <c r="K14" s="59">
        <v>1318.13</v>
      </c>
      <c r="L14" s="59">
        <v>1318.13</v>
      </c>
      <c r="M14" s="44">
        <f>L14/K14*100</f>
        <v>100</v>
      </c>
      <c r="N14" s="42">
        <v>1</v>
      </c>
      <c r="O14" s="42">
        <v>1</v>
      </c>
      <c r="P14" s="42" t="s">
        <v>82</v>
      </c>
      <c r="Q14" s="42">
        <v>1</v>
      </c>
      <c r="R14" s="42">
        <v>1</v>
      </c>
      <c r="S14" s="42" t="s">
        <v>82</v>
      </c>
      <c r="T14" s="42">
        <v>1</v>
      </c>
      <c r="U14" s="42">
        <v>3.5</v>
      </c>
      <c r="V14" s="42" t="s">
        <v>83</v>
      </c>
      <c r="W14" s="44">
        <v>0</v>
      </c>
      <c r="X14" s="52"/>
    </row>
    <row r="15" spans="1:24" s="50" customFormat="1" ht="18" customHeight="1" x14ac:dyDescent="0.25">
      <c r="A15" s="42" t="s">
        <v>20</v>
      </c>
      <c r="B15" s="43" t="s">
        <v>128</v>
      </c>
      <c r="C15" s="42">
        <v>100</v>
      </c>
      <c r="D15" s="42">
        <v>73.599999999999994</v>
      </c>
      <c r="E15" s="42">
        <f t="shared" ref="E15:E46" si="0">D15/C15*100</f>
        <v>73.599999999999994</v>
      </c>
      <c r="F15" s="42">
        <v>0</v>
      </c>
      <c r="G15" s="42">
        <v>0</v>
      </c>
      <c r="H15" s="42">
        <v>0</v>
      </c>
      <c r="I15" s="42">
        <f t="shared" ref="I15:I46" si="1">E15</f>
        <v>73.599999999999994</v>
      </c>
      <c r="J15" s="42">
        <v>0</v>
      </c>
      <c r="K15" s="59">
        <v>1235.75</v>
      </c>
      <c r="L15" s="59">
        <v>1212.6500000000001</v>
      </c>
      <c r="M15" s="44">
        <f t="shared" ref="M15:M46" si="2">L15/K15*100</f>
        <v>98.130689864454794</v>
      </c>
      <c r="N15" s="42">
        <v>1</v>
      </c>
      <c r="O15" s="42">
        <v>1</v>
      </c>
      <c r="P15" s="42" t="s">
        <v>82</v>
      </c>
      <c r="Q15" s="42">
        <v>1</v>
      </c>
      <c r="R15" s="42">
        <v>1</v>
      </c>
      <c r="S15" s="42" t="s">
        <v>82</v>
      </c>
      <c r="T15" s="42">
        <v>1</v>
      </c>
      <c r="U15" s="42">
        <v>3</v>
      </c>
      <c r="V15" s="47" t="s">
        <v>84</v>
      </c>
      <c r="W15" s="44">
        <v>2.0299999999999998</v>
      </c>
      <c r="X15" s="52"/>
    </row>
    <row r="16" spans="1:24" s="51" customFormat="1" ht="15.75" x14ac:dyDescent="0.25">
      <c r="A16" s="42" t="s">
        <v>21</v>
      </c>
      <c r="B16" s="43" t="s">
        <v>129</v>
      </c>
      <c r="C16" s="42">
        <v>100</v>
      </c>
      <c r="D16" s="42">
        <v>100</v>
      </c>
      <c r="E16" s="42">
        <f t="shared" si="0"/>
        <v>100</v>
      </c>
      <c r="F16" s="42">
        <v>0</v>
      </c>
      <c r="G16" s="42">
        <v>0</v>
      </c>
      <c r="H16" s="42">
        <v>0</v>
      </c>
      <c r="I16" s="42">
        <f t="shared" si="1"/>
        <v>100</v>
      </c>
      <c r="J16" s="42">
        <v>1</v>
      </c>
      <c r="K16" s="59">
        <v>1647.66</v>
      </c>
      <c r="L16" s="59">
        <v>1647.66</v>
      </c>
      <c r="M16" s="44">
        <f t="shared" si="2"/>
        <v>100</v>
      </c>
      <c r="N16" s="42">
        <v>1</v>
      </c>
      <c r="O16" s="42">
        <v>1</v>
      </c>
      <c r="P16" s="42" t="s">
        <v>82</v>
      </c>
      <c r="Q16" s="42">
        <v>1</v>
      </c>
      <c r="R16" s="42">
        <v>1</v>
      </c>
      <c r="S16" s="42" t="s">
        <v>82</v>
      </c>
      <c r="T16" s="42">
        <v>1</v>
      </c>
      <c r="U16" s="42">
        <v>4</v>
      </c>
      <c r="V16" s="42" t="s">
        <v>83</v>
      </c>
      <c r="W16" s="44">
        <v>0</v>
      </c>
      <c r="X16" s="52"/>
    </row>
    <row r="17" spans="1:24" s="51" customFormat="1" ht="15.75" x14ac:dyDescent="0.25">
      <c r="A17" s="42" t="s">
        <v>25</v>
      </c>
      <c r="B17" s="43" t="s">
        <v>130</v>
      </c>
      <c r="C17" s="42">
        <v>100</v>
      </c>
      <c r="D17" s="42">
        <v>100</v>
      </c>
      <c r="E17" s="42">
        <f t="shared" si="0"/>
        <v>100</v>
      </c>
      <c r="F17" s="42">
        <v>0</v>
      </c>
      <c r="G17" s="42">
        <v>0</v>
      </c>
      <c r="H17" s="42">
        <v>0</v>
      </c>
      <c r="I17" s="42">
        <f t="shared" si="1"/>
        <v>100</v>
      </c>
      <c r="J17" s="42">
        <v>1</v>
      </c>
      <c r="K17" s="59">
        <v>823.83</v>
      </c>
      <c r="L17" s="59">
        <v>823.83</v>
      </c>
      <c r="M17" s="44">
        <f t="shared" si="2"/>
        <v>100</v>
      </c>
      <c r="N17" s="42">
        <v>1</v>
      </c>
      <c r="O17" s="42">
        <v>1</v>
      </c>
      <c r="P17" s="42" t="s">
        <v>82</v>
      </c>
      <c r="Q17" s="42">
        <v>1</v>
      </c>
      <c r="R17" s="42">
        <v>1</v>
      </c>
      <c r="S17" s="42" t="s">
        <v>82</v>
      </c>
      <c r="T17" s="42">
        <v>1</v>
      </c>
      <c r="U17" s="42">
        <v>4</v>
      </c>
      <c r="V17" s="42" t="s">
        <v>83</v>
      </c>
      <c r="W17" s="44">
        <v>0</v>
      </c>
      <c r="X17" s="53"/>
    </row>
    <row r="18" spans="1:24" s="51" customFormat="1" ht="15.75" x14ac:dyDescent="0.25">
      <c r="A18" s="42" t="s">
        <v>26</v>
      </c>
      <c r="B18" s="43" t="s">
        <v>131</v>
      </c>
      <c r="C18" s="42">
        <v>100</v>
      </c>
      <c r="D18" s="42">
        <v>86.21</v>
      </c>
      <c r="E18" s="42">
        <f t="shared" si="0"/>
        <v>86.21</v>
      </c>
      <c r="F18" s="42">
        <v>0</v>
      </c>
      <c r="G18" s="42">
        <v>0</v>
      </c>
      <c r="H18" s="42">
        <v>0</v>
      </c>
      <c r="I18" s="42">
        <f t="shared" si="1"/>
        <v>86.21</v>
      </c>
      <c r="J18" s="42">
        <v>1</v>
      </c>
      <c r="K18" s="59">
        <v>3380.04</v>
      </c>
      <c r="L18" s="59">
        <v>3343.03</v>
      </c>
      <c r="M18" s="44">
        <f t="shared" si="2"/>
        <v>98.905042543875226</v>
      </c>
      <c r="N18" s="42">
        <v>1</v>
      </c>
      <c r="O18" s="42">
        <v>1</v>
      </c>
      <c r="P18" s="42" t="s">
        <v>82</v>
      </c>
      <c r="Q18" s="42">
        <v>1</v>
      </c>
      <c r="R18" s="42">
        <v>1</v>
      </c>
      <c r="S18" s="42" t="s">
        <v>82</v>
      </c>
      <c r="T18" s="42">
        <v>1</v>
      </c>
      <c r="U18" s="42">
        <v>4</v>
      </c>
      <c r="V18" s="47" t="s">
        <v>85</v>
      </c>
      <c r="W18" s="44">
        <v>157.97999999999999</v>
      </c>
      <c r="X18" s="53"/>
    </row>
    <row r="19" spans="1:24" s="51" customFormat="1" ht="15.75" x14ac:dyDescent="0.25">
      <c r="A19" s="42" t="s">
        <v>27</v>
      </c>
      <c r="B19" s="43" t="s">
        <v>132</v>
      </c>
      <c r="C19" s="42">
        <v>100</v>
      </c>
      <c r="D19" s="42">
        <v>100</v>
      </c>
      <c r="E19" s="42">
        <f t="shared" si="0"/>
        <v>100</v>
      </c>
      <c r="F19" s="42">
        <v>0</v>
      </c>
      <c r="G19" s="42">
        <v>0</v>
      </c>
      <c r="H19" s="42">
        <v>0</v>
      </c>
      <c r="I19" s="42">
        <f t="shared" si="1"/>
        <v>100</v>
      </c>
      <c r="J19" s="42">
        <v>1</v>
      </c>
      <c r="K19" s="59">
        <v>1647.66</v>
      </c>
      <c r="L19" s="59">
        <v>1635</v>
      </c>
      <c r="M19" s="44">
        <f t="shared" si="2"/>
        <v>99.231637595134913</v>
      </c>
      <c r="N19" s="42">
        <v>1</v>
      </c>
      <c r="O19" s="42">
        <v>1</v>
      </c>
      <c r="P19" s="42" t="s">
        <v>82</v>
      </c>
      <c r="Q19" s="42">
        <v>1</v>
      </c>
      <c r="R19" s="42">
        <v>1</v>
      </c>
      <c r="S19" s="42" t="s">
        <v>82</v>
      </c>
      <c r="T19" s="42">
        <v>1</v>
      </c>
      <c r="U19" s="42">
        <v>4</v>
      </c>
      <c r="V19" s="42" t="s">
        <v>83</v>
      </c>
      <c r="W19" s="44">
        <v>0</v>
      </c>
      <c r="X19" s="53"/>
    </row>
    <row r="20" spans="1:24" s="50" customFormat="1" ht="15.75" x14ac:dyDescent="0.25">
      <c r="A20" s="42" t="s">
        <v>28</v>
      </c>
      <c r="B20" s="43" t="s">
        <v>133</v>
      </c>
      <c r="C20" s="54">
        <v>100</v>
      </c>
      <c r="D20" s="54" t="s">
        <v>118</v>
      </c>
      <c r="E20" s="42">
        <f t="shared" si="0"/>
        <v>80.599999999999994</v>
      </c>
      <c r="F20" s="54" t="s">
        <v>86</v>
      </c>
      <c r="G20" s="54" t="s">
        <v>86</v>
      </c>
      <c r="H20" s="42">
        <v>0</v>
      </c>
      <c r="I20" s="42">
        <f t="shared" si="1"/>
        <v>80.599999999999994</v>
      </c>
      <c r="J20" s="42">
        <v>0.5</v>
      </c>
      <c r="K20" s="59">
        <v>2928.72</v>
      </c>
      <c r="L20" s="59">
        <v>2882.66</v>
      </c>
      <c r="M20" s="44">
        <f t="shared" si="2"/>
        <v>98.427299297986835</v>
      </c>
      <c r="N20" s="42">
        <v>1</v>
      </c>
      <c r="O20" s="42">
        <v>1</v>
      </c>
      <c r="P20" s="42" t="s">
        <v>82</v>
      </c>
      <c r="Q20" s="42">
        <v>1</v>
      </c>
      <c r="R20" s="42">
        <v>1</v>
      </c>
      <c r="S20" s="42" t="s">
        <v>82</v>
      </c>
      <c r="T20" s="42">
        <v>1</v>
      </c>
      <c r="U20" s="42">
        <v>3.5</v>
      </c>
      <c r="V20" s="42" t="s">
        <v>83</v>
      </c>
      <c r="W20" s="44">
        <v>55.96</v>
      </c>
      <c r="X20" s="53"/>
    </row>
    <row r="21" spans="1:24" s="50" customFormat="1" ht="30.75" customHeight="1" x14ac:dyDescent="0.25">
      <c r="A21" s="42" t="s">
        <v>29</v>
      </c>
      <c r="B21" s="43" t="s">
        <v>134</v>
      </c>
      <c r="C21" s="42">
        <v>100</v>
      </c>
      <c r="D21" s="42">
        <v>67</v>
      </c>
      <c r="E21" s="42">
        <f t="shared" si="0"/>
        <v>67</v>
      </c>
      <c r="F21" s="42">
        <v>0</v>
      </c>
      <c r="G21" s="42">
        <v>0</v>
      </c>
      <c r="H21" s="42">
        <v>0</v>
      </c>
      <c r="I21" s="42">
        <f t="shared" si="1"/>
        <v>67</v>
      </c>
      <c r="J21" s="42">
        <v>0</v>
      </c>
      <c r="K21" s="59">
        <v>1647.66</v>
      </c>
      <c r="L21" s="59">
        <v>1647.61</v>
      </c>
      <c r="M21" s="44">
        <f t="shared" si="2"/>
        <v>99.996965393345704</v>
      </c>
      <c r="N21" s="42">
        <v>1</v>
      </c>
      <c r="O21" s="42">
        <v>1</v>
      </c>
      <c r="P21" s="42" t="s">
        <v>82</v>
      </c>
      <c r="Q21" s="42">
        <v>1</v>
      </c>
      <c r="R21" s="42">
        <v>1</v>
      </c>
      <c r="S21" s="42" t="s">
        <v>82</v>
      </c>
      <c r="T21" s="42">
        <v>1</v>
      </c>
      <c r="U21" s="42">
        <v>3</v>
      </c>
      <c r="V21" s="47" t="s">
        <v>84</v>
      </c>
      <c r="W21" s="44">
        <v>0</v>
      </c>
    </row>
    <row r="22" spans="1:24" s="50" customFormat="1" ht="24.75" customHeight="1" x14ac:dyDescent="0.25">
      <c r="A22" s="42" t="s">
        <v>30</v>
      </c>
      <c r="B22" s="43" t="s">
        <v>135</v>
      </c>
      <c r="C22" s="42">
        <v>100</v>
      </c>
      <c r="D22" s="42">
        <v>100</v>
      </c>
      <c r="E22" s="42">
        <f t="shared" si="0"/>
        <v>100</v>
      </c>
      <c r="F22" s="42">
        <v>0</v>
      </c>
      <c r="G22" s="42">
        <v>0</v>
      </c>
      <c r="H22" s="42">
        <v>0</v>
      </c>
      <c r="I22" s="42">
        <f t="shared" si="1"/>
        <v>100</v>
      </c>
      <c r="J22" s="42">
        <v>1</v>
      </c>
      <c r="K22" s="59">
        <v>1705.33</v>
      </c>
      <c r="L22" s="59">
        <v>1595.09</v>
      </c>
      <c r="M22" s="44">
        <f t="shared" si="2"/>
        <v>93.535562031982082</v>
      </c>
      <c r="N22" s="42">
        <v>1</v>
      </c>
      <c r="O22" s="42">
        <v>1</v>
      </c>
      <c r="P22" s="42" t="s">
        <v>82</v>
      </c>
      <c r="Q22" s="42">
        <v>1</v>
      </c>
      <c r="R22" s="42">
        <v>1</v>
      </c>
      <c r="S22" s="42" t="s">
        <v>82</v>
      </c>
      <c r="T22" s="42">
        <v>1</v>
      </c>
      <c r="U22" s="42">
        <v>4</v>
      </c>
      <c r="V22" s="42" t="s">
        <v>83</v>
      </c>
      <c r="W22" s="44">
        <v>0</v>
      </c>
    </row>
    <row r="23" spans="1:24" s="50" customFormat="1" ht="15.75" x14ac:dyDescent="0.25">
      <c r="A23" s="42" t="s">
        <v>31</v>
      </c>
      <c r="B23" s="43" t="s">
        <v>136</v>
      </c>
      <c r="C23" s="42">
        <v>100</v>
      </c>
      <c r="D23" s="42">
        <v>100</v>
      </c>
      <c r="E23" s="42">
        <f t="shared" si="0"/>
        <v>100</v>
      </c>
      <c r="F23" s="42">
        <v>0</v>
      </c>
      <c r="G23" s="42">
        <v>0</v>
      </c>
      <c r="H23" s="42">
        <v>0</v>
      </c>
      <c r="I23" s="42">
        <f t="shared" si="1"/>
        <v>100</v>
      </c>
      <c r="J23" s="42">
        <v>1</v>
      </c>
      <c r="K23" s="59">
        <v>1268.7011</v>
      </c>
      <c r="L23" s="59">
        <v>1268.7011</v>
      </c>
      <c r="M23" s="44">
        <f t="shared" si="2"/>
        <v>100</v>
      </c>
      <c r="N23" s="42">
        <v>1</v>
      </c>
      <c r="O23" s="42">
        <v>1</v>
      </c>
      <c r="P23" s="42" t="s">
        <v>82</v>
      </c>
      <c r="Q23" s="42">
        <v>1</v>
      </c>
      <c r="R23" s="42">
        <v>1</v>
      </c>
      <c r="S23" s="42" t="s">
        <v>82</v>
      </c>
      <c r="T23" s="42">
        <v>1</v>
      </c>
      <c r="U23" s="42">
        <v>4</v>
      </c>
      <c r="V23" s="47" t="s">
        <v>83</v>
      </c>
      <c r="W23" s="44">
        <v>0</v>
      </c>
    </row>
    <row r="24" spans="1:24" s="50" customFormat="1" ht="37.5" customHeight="1" x14ac:dyDescent="0.25">
      <c r="A24" s="42" t="s">
        <v>32</v>
      </c>
      <c r="B24" s="43" t="s">
        <v>137</v>
      </c>
      <c r="C24" s="42">
        <v>100</v>
      </c>
      <c r="D24" s="42">
        <v>66.7</v>
      </c>
      <c r="E24" s="42">
        <f t="shared" si="0"/>
        <v>66.7</v>
      </c>
      <c r="F24" s="42">
        <v>0</v>
      </c>
      <c r="G24" s="42">
        <v>20</v>
      </c>
      <c r="H24" s="42">
        <v>20</v>
      </c>
      <c r="I24" s="56">
        <f>(E24+H24)/2</f>
        <v>43.35</v>
      </c>
      <c r="J24" s="42">
        <v>0</v>
      </c>
      <c r="K24" s="59">
        <v>823.83186999999998</v>
      </c>
      <c r="L24" s="59">
        <v>802.22515999999996</v>
      </c>
      <c r="M24" s="44">
        <f t="shared" si="2"/>
        <v>97.37729131552048</v>
      </c>
      <c r="N24" s="42">
        <v>1</v>
      </c>
      <c r="O24" s="42">
        <v>1</v>
      </c>
      <c r="P24" s="42" t="s">
        <v>82</v>
      </c>
      <c r="Q24" s="42">
        <v>1</v>
      </c>
      <c r="R24" s="42" t="s">
        <v>82</v>
      </c>
      <c r="S24" s="42">
        <v>0</v>
      </c>
      <c r="T24" s="42">
        <v>0</v>
      </c>
      <c r="U24" s="42">
        <v>2</v>
      </c>
      <c r="V24" s="47" t="s">
        <v>143</v>
      </c>
      <c r="W24" s="44">
        <v>0.46</v>
      </c>
    </row>
    <row r="25" spans="1:24" s="50" customFormat="1" ht="21" customHeight="1" x14ac:dyDescent="0.25">
      <c r="A25" s="42" t="s">
        <v>33</v>
      </c>
      <c r="B25" s="43" t="s">
        <v>138</v>
      </c>
      <c r="C25" s="42">
        <v>100</v>
      </c>
      <c r="D25" s="42">
        <v>86.96</v>
      </c>
      <c r="E25" s="42">
        <f t="shared" si="0"/>
        <v>86.96</v>
      </c>
      <c r="F25" s="42">
        <v>0</v>
      </c>
      <c r="G25" s="42">
        <v>0</v>
      </c>
      <c r="H25" s="42">
        <v>0</v>
      </c>
      <c r="I25" s="42">
        <f t="shared" si="1"/>
        <v>86.96</v>
      </c>
      <c r="J25" s="42">
        <v>1</v>
      </c>
      <c r="K25" s="59">
        <v>3138.93</v>
      </c>
      <c r="L25" s="59">
        <v>3107.14</v>
      </c>
      <c r="M25" s="44">
        <f t="shared" si="2"/>
        <v>98.98723450347731</v>
      </c>
      <c r="N25" s="42">
        <v>1</v>
      </c>
      <c r="O25" s="42">
        <v>1</v>
      </c>
      <c r="P25" s="42" t="s">
        <v>82</v>
      </c>
      <c r="Q25" s="42">
        <v>1</v>
      </c>
      <c r="R25" s="42">
        <v>1</v>
      </c>
      <c r="S25" s="42" t="s">
        <v>82</v>
      </c>
      <c r="T25" s="42">
        <v>1</v>
      </c>
      <c r="U25" s="42">
        <v>4</v>
      </c>
      <c r="V25" s="42" t="s">
        <v>83</v>
      </c>
      <c r="W25" s="44">
        <v>5.41</v>
      </c>
    </row>
    <row r="26" spans="1:24" s="50" customFormat="1" ht="30.75" customHeight="1" x14ac:dyDescent="0.25">
      <c r="A26" s="42" t="s">
        <v>34</v>
      </c>
      <c r="B26" s="43" t="s">
        <v>139</v>
      </c>
      <c r="C26" s="42">
        <v>100</v>
      </c>
      <c r="D26" s="42">
        <v>75</v>
      </c>
      <c r="E26" s="42">
        <f t="shared" si="0"/>
        <v>75</v>
      </c>
      <c r="F26" s="42">
        <v>0</v>
      </c>
      <c r="G26" s="42">
        <v>0</v>
      </c>
      <c r="H26" s="42">
        <v>0</v>
      </c>
      <c r="I26" s="42">
        <f t="shared" si="1"/>
        <v>75</v>
      </c>
      <c r="J26" s="42">
        <v>0.5</v>
      </c>
      <c r="K26" s="59">
        <v>823.83</v>
      </c>
      <c r="L26" s="59">
        <v>779.08</v>
      </c>
      <c r="M26" s="44">
        <f t="shared" si="2"/>
        <v>94.568054088829001</v>
      </c>
      <c r="N26" s="42">
        <v>1</v>
      </c>
      <c r="O26" s="42">
        <v>1</v>
      </c>
      <c r="P26" s="42" t="s">
        <v>82</v>
      </c>
      <c r="Q26" s="42">
        <v>1</v>
      </c>
      <c r="R26" s="42">
        <v>1</v>
      </c>
      <c r="S26" s="42" t="s">
        <v>82</v>
      </c>
      <c r="T26" s="42">
        <v>1</v>
      </c>
      <c r="U26" s="42">
        <v>3.5</v>
      </c>
      <c r="V26" s="47" t="s">
        <v>83</v>
      </c>
      <c r="W26" s="44">
        <v>39.93</v>
      </c>
    </row>
    <row r="27" spans="1:24" s="50" customFormat="1" ht="29.25" customHeight="1" x14ac:dyDescent="0.25">
      <c r="A27" s="42" t="s">
        <v>35</v>
      </c>
      <c r="B27" s="43" t="s">
        <v>140</v>
      </c>
      <c r="C27" s="42">
        <v>100</v>
      </c>
      <c r="D27" s="42">
        <v>100</v>
      </c>
      <c r="E27" s="42">
        <f t="shared" si="0"/>
        <v>100</v>
      </c>
      <c r="F27" s="42">
        <v>0</v>
      </c>
      <c r="G27" s="42">
        <v>0</v>
      </c>
      <c r="H27" s="42">
        <v>0</v>
      </c>
      <c r="I27" s="42">
        <f t="shared" si="1"/>
        <v>100</v>
      </c>
      <c r="J27" s="42">
        <v>1</v>
      </c>
      <c r="K27" s="59">
        <v>1235.75</v>
      </c>
      <c r="L27" s="59">
        <v>1233.0999999999999</v>
      </c>
      <c r="M27" s="44">
        <f t="shared" si="2"/>
        <v>99.785555330770777</v>
      </c>
      <c r="N27" s="42">
        <v>1</v>
      </c>
      <c r="O27" s="42">
        <v>1</v>
      </c>
      <c r="P27" s="42" t="s">
        <v>82</v>
      </c>
      <c r="Q27" s="42">
        <v>1</v>
      </c>
      <c r="R27" s="42">
        <v>1</v>
      </c>
      <c r="S27" s="42" t="s">
        <v>82</v>
      </c>
      <c r="T27" s="42">
        <v>1</v>
      </c>
      <c r="U27" s="42">
        <v>4</v>
      </c>
      <c r="V27" s="42" t="s">
        <v>83</v>
      </c>
      <c r="W27" s="44">
        <v>2.0699999999999998</v>
      </c>
    </row>
    <row r="28" spans="1:24" s="50" customFormat="1" ht="24" customHeight="1" x14ac:dyDescent="0.25">
      <c r="A28" s="42" t="s">
        <v>36</v>
      </c>
      <c r="B28" s="43" t="s">
        <v>141</v>
      </c>
      <c r="C28" s="42">
        <v>100</v>
      </c>
      <c r="D28" s="42">
        <v>100</v>
      </c>
      <c r="E28" s="42">
        <f t="shared" si="0"/>
        <v>100</v>
      </c>
      <c r="F28" s="42">
        <v>0</v>
      </c>
      <c r="G28" s="42">
        <v>0</v>
      </c>
      <c r="H28" s="42">
        <v>0</v>
      </c>
      <c r="I28" s="42">
        <f t="shared" si="1"/>
        <v>100</v>
      </c>
      <c r="J28" s="42">
        <v>1</v>
      </c>
      <c r="K28" s="59">
        <v>823.83</v>
      </c>
      <c r="L28" s="59">
        <v>823.83</v>
      </c>
      <c r="M28" s="44">
        <f t="shared" si="2"/>
        <v>100</v>
      </c>
      <c r="N28" s="42">
        <v>1</v>
      </c>
      <c r="O28" s="42">
        <v>1</v>
      </c>
      <c r="P28" s="42" t="s">
        <v>82</v>
      </c>
      <c r="Q28" s="42">
        <v>1</v>
      </c>
      <c r="R28" s="42">
        <v>1</v>
      </c>
      <c r="S28" s="42" t="s">
        <v>82</v>
      </c>
      <c r="T28" s="42">
        <v>1</v>
      </c>
      <c r="U28" s="42">
        <v>4</v>
      </c>
      <c r="V28" s="47" t="s">
        <v>83</v>
      </c>
      <c r="W28" s="44">
        <v>0</v>
      </c>
    </row>
    <row r="29" spans="1:24" s="50" customFormat="1" ht="31.5" x14ac:dyDescent="0.25">
      <c r="A29" s="42" t="s">
        <v>37</v>
      </c>
      <c r="B29" s="43" t="s">
        <v>142</v>
      </c>
      <c r="C29" s="42">
        <v>100</v>
      </c>
      <c r="D29" s="42">
        <v>64.2</v>
      </c>
      <c r="E29" s="42">
        <f t="shared" si="0"/>
        <v>64.2</v>
      </c>
      <c r="F29" s="42">
        <v>0</v>
      </c>
      <c r="G29" s="42">
        <v>9.09</v>
      </c>
      <c r="H29" s="42">
        <v>9.09</v>
      </c>
      <c r="I29" s="45">
        <f>(E29+H29)/2</f>
        <v>36.645000000000003</v>
      </c>
      <c r="J29" s="42">
        <v>0</v>
      </c>
      <c r="K29" s="59">
        <v>4648.12</v>
      </c>
      <c r="L29" s="59">
        <v>4648.1099999999997</v>
      </c>
      <c r="M29" s="44">
        <f t="shared" si="2"/>
        <v>99.999784859254916</v>
      </c>
      <c r="N29" s="42">
        <v>1</v>
      </c>
      <c r="O29" s="42">
        <v>1</v>
      </c>
      <c r="P29" s="42" t="s">
        <v>82</v>
      </c>
      <c r="Q29" s="42">
        <v>1</v>
      </c>
      <c r="R29" s="42">
        <v>1</v>
      </c>
      <c r="S29" s="42" t="s">
        <v>82</v>
      </c>
      <c r="T29" s="42">
        <v>1</v>
      </c>
      <c r="U29" s="42">
        <v>3</v>
      </c>
      <c r="V29" s="47" t="s">
        <v>84</v>
      </c>
      <c r="W29" s="44">
        <v>0</v>
      </c>
    </row>
    <row r="30" spans="1:24" s="50" customFormat="1" ht="15.75" x14ac:dyDescent="0.25">
      <c r="A30" s="42" t="s">
        <v>38</v>
      </c>
      <c r="B30" s="43" t="s">
        <v>39</v>
      </c>
      <c r="C30" s="42">
        <v>100</v>
      </c>
      <c r="D30" s="42">
        <v>63.63</v>
      </c>
      <c r="E30" s="42">
        <v>63.63</v>
      </c>
      <c r="F30" s="42">
        <v>0</v>
      </c>
      <c r="G30" s="42">
        <v>0</v>
      </c>
      <c r="H30" s="42">
        <v>0</v>
      </c>
      <c r="I30" s="42">
        <f t="shared" si="1"/>
        <v>63.63</v>
      </c>
      <c r="J30" s="42">
        <v>0</v>
      </c>
      <c r="K30" s="59">
        <v>1742.4</v>
      </c>
      <c r="L30" s="59">
        <v>1734.33</v>
      </c>
      <c r="M30" s="44">
        <f t="shared" si="2"/>
        <v>99.536845730027537</v>
      </c>
      <c r="N30" s="42">
        <v>1</v>
      </c>
      <c r="O30" s="42">
        <v>1</v>
      </c>
      <c r="P30" s="42" t="s">
        <v>82</v>
      </c>
      <c r="Q30" s="42">
        <v>1</v>
      </c>
      <c r="R30" s="42" t="s">
        <v>82</v>
      </c>
      <c r="S30" s="42">
        <v>0</v>
      </c>
      <c r="T30" s="42">
        <v>0</v>
      </c>
      <c r="U30" s="42">
        <v>2</v>
      </c>
      <c r="V30" s="47" t="s">
        <v>143</v>
      </c>
      <c r="W30" s="44">
        <v>6.22</v>
      </c>
    </row>
    <row r="31" spans="1:24" s="50" customFormat="1" ht="15.75" x14ac:dyDescent="0.25">
      <c r="A31" s="42" t="s">
        <v>40</v>
      </c>
      <c r="B31" s="43" t="s">
        <v>41</v>
      </c>
      <c r="C31" s="42">
        <v>100</v>
      </c>
      <c r="D31" s="42">
        <v>100</v>
      </c>
      <c r="E31" s="42">
        <f t="shared" si="0"/>
        <v>100</v>
      </c>
      <c r="F31" s="42">
        <v>0</v>
      </c>
      <c r="G31" s="42">
        <v>0</v>
      </c>
      <c r="H31" s="42">
        <v>0</v>
      </c>
      <c r="I31" s="42">
        <f t="shared" si="1"/>
        <v>100</v>
      </c>
      <c r="J31" s="42">
        <v>1</v>
      </c>
      <c r="K31" s="59">
        <v>4223.9399999999996</v>
      </c>
      <c r="L31" s="59">
        <v>4210.49</v>
      </c>
      <c r="M31" s="44">
        <f t="shared" si="2"/>
        <v>99.68157691633877</v>
      </c>
      <c r="N31" s="42">
        <v>1</v>
      </c>
      <c r="O31" s="42">
        <v>1</v>
      </c>
      <c r="P31" s="42" t="s">
        <v>82</v>
      </c>
      <c r="Q31" s="42">
        <v>1</v>
      </c>
      <c r="R31" s="42">
        <v>1</v>
      </c>
      <c r="S31" s="42" t="s">
        <v>82</v>
      </c>
      <c r="T31" s="42">
        <v>1</v>
      </c>
      <c r="U31" s="42">
        <v>4</v>
      </c>
      <c r="V31" s="47" t="s">
        <v>83</v>
      </c>
      <c r="W31" s="44">
        <v>3.56</v>
      </c>
    </row>
    <row r="32" spans="1:24" s="50" customFormat="1" ht="31.5" x14ac:dyDescent="0.25">
      <c r="A32" s="42" t="s">
        <v>42</v>
      </c>
      <c r="B32" s="43" t="s">
        <v>43</v>
      </c>
      <c r="C32" s="42">
        <v>100</v>
      </c>
      <c r="D32" s="42">
        <v>88.8</v>
      </c>
      <c r="E32" s="42">
        <f t="shared" si="0"/>
        <v>88.8</v>
      </c>
      <c r="F32" s="42">
        <v>0</v>
      </c>
      <c r="G32" s="42">
        <v>5</v>
      </c>
      <c r="H32" s="42">
        <v>5</v>
      </c>
      <c r="I32" s="42">
        <f>(E32+H32)/2</f>
        <v>46.9</v>
      </c>
      <c r="J32" s="42">
        <v>0</v>
      </c>
      <c r="K32" s="59">
        <v>1919.971</v>
      </c>
      <c r="L32" s="59">
        <v>1912.931</v>
      </c>
      <c r="M32" s="44">
        <f t="shared" si="2"/>
        <v>99.633327795055237</v>
      </c>
      <c r="N32" s="42">
        <v>1</v>
      </c>
      <c r="O32" s="42">
        <v>1</v>
      </c>
      <c r="P32" s="42" t="s">
        <v>82</v>
      </c>
      <c r="Q32" s="42">
        <v>1</v>
      </c>
      <c r="R32" s="42">
        <v>1</v>
      </c>
      <c r="S32" s="42" t="s">
        <v>82</v>
      </c>
      <c r="T32" s="42">
        <v>1</v>
      </c>
      <c r="U32" s="42">
        <v>3</v>
      </c>
      <c r="V32" s="47" t="s">
        <v>84</v>
      </c>
      <c r="W32" s="44">
        <v>1.66</v>
      </c>
    </row>
    <row r="33" spans="1:23" s="50" customFormat="1" ht="31.5" x14ac:dyDescent="0.25">
      <c r="A33" s="42" t="s">
        <v>44</v>
      </c>
      <c r="B33" s="43" t="s">
        <v>45</v>
      </c>
      <c r="C33" s="42">
        <v>100</v>
      </c>
      <c r="D33" s="42">
        <v>100</v>
      </c>
      <c r="E33" s="42">
        <v>100</v>
      </c>
      <c r="F33" s="42">
        <v>0</v>
      </c>
      <c r="G33" s="42">
        <v>0</v>
      </c>
      <c r="H33" s="42">
        <v>0</v>
      </c>
      <c r="I33" s="42">
        <f t="shared" si="1"/>
        <v>100</v>
      </c>
      <c r="J33" s="42">
        <v>1</v>
      </c>
      <c r="K33" s="59">
        <v>1235.7470000000001</v>
      </c>
      <c r="L33" s="59">
        <v>1231.8920000000001</v>
      </c>
      <c r="M33" s="44">
        <f t="shared" si="2"/>
        <v>99.68804294082851</v>
      </c>
      <c r="N33" s="42">
        <v>1</v>
      </c>
      <c r="O33" s="42">
        <v>0</v>
      </c>
      <c r="P33" s="42" t="s">
        <v>82</v>
      </c>
      <c r="Q33" s="42">
        <v>0</v>
      </c>
      <c r="R33" s="42">
        <v>1</v>
      </c>
      <c r="S33" s="42" t="s">
        <v>82</v>
      </c>
      <c r="T33" s="42">
        <v>1</v>
      </c>
      <c r="U33" s="42">
        <v>3</v>
      </c>
      <c r="V33" s="47" t="s">
        <v>84</v>
      </c>
      <c r="W33" s="44">
        <v>71.849999999999994</v>
      </c>
    </row>
    <row r="34" spans="1:23" s="50" customFormat="1" ht="15.75" x14ac:dyDescent="0.25">
      <c r="A34" s="42" t="s">
        <v>46</v>
      </c>
      <c r="B34" s="43" t="s">
        <v>47</v>
      </c>
      <c r="C34" s="42">
        <v>100</v>
      </c>
      <c r="D34" s="42">
        <v>100</v>
      </c>
      <c r="E34" s="42">
        <f t="shared" si="0"/>
        <v>100</v>
      </c>
      <c r="F34" s="42">
        <v>0</v>
      </c>
      <c r="G34" s="42">
        <v>0</v>
      </c>
      <c r="H34" s="42">
        <v>0</v>
      </c>
      <c r="I34" s="42">
        <f t="shared" si="1"/>
        <v>100</v>
      </c>
      <c r="J34" s="42">
        <v>1</v>
      </c>
      <c r="K34" s="59">
        <v>2788.67</v>
      </c>
      <c r="L34" s="59">
        <v>2782.64</v>
      </c>
      <c r="M34" s="44">
        <f t="shared" si="2"/>
        <v>99.783767889352262</v>
      </c>
      <c r="N34" s="42">
        <v>1</v>
      </c>
      <c r="O34" s="42">
        <v>1</v>
      </c>
      <c r="P34" s="42" t="s">
        <v>82</v>
      </c>
      <c r="Q34" s="42">
        <v>1</v>
      </c>
      <c r="R34" s="42">
        <v>1</v>
      </c>
      <c r="S34" s="42" t="s">
        <v>82</v>
      </c>
      <c r="T34" s="42">
        <v>1</v>
      </c>
      <c r="U34" s="42">
        <v>4</v>
      </c>
      <c r="V34" s="47" t="s">
        <v>83</v>
      </c>
      <c r="W34" s="44">
        <v>43.02</v>
      </c>
    </row>
    <row r="35" spans="1:23" s="50" customFormat="1" ht="15.75" x14ac:dyDescent="0.25">
      <c r="A35" s="42" t="s">
        <v>48</v>
      </c>
      <c r="B35" s="43" t="s">
        <v>49</v>
      </c>
      <c r="C35" s="42">
        <v>100</v>
      </c>
      <c r="D35" s="42">
        <v>100</v>
      </c>
      <c r="E35" s="42">
        <f>D35/C35*100</f>
        <v>100</v>
      </c>
      <c r="F35" s="42">
        <v>0</v>
      </c>
      <c r="G35" s="42">
        <v>0</v>
      </c>
      <c r="H35" s="42">
        <v>0</v>
      </c>
      <c r="I35" s="42">
        <f t="shared" si="1"/>
        <v>100</v>
      </c>
      <c r="J35" s="42">
        <v>1</v>
      </c>
      <c r="K35" s="59">
        <v>1482.9</v>
      </c>
      <c r="L35" s="59">
        <v>1482.05</v>
      </c>
      <c r="M35" s="44">
        <f t="shared" si="2"/>
        <v>99.942679884011056</v>
      </c>
      <c r="N35" s="42">
        <v>1</v>
      </c>
      <c r="O35" s="42">
        <v>1</v>
      </c>
      <c r="P35" s="42" t="s">
        <v>82</v>
      </c>
      <c r="Q35" s="42">
        <v>1</v>
      </c>
      <c r="R35" s="42">
        <v>1</v>
      </c>
      <c r="S35" s="42" t="s">
        <v>82</v>
      </c>
      <c r="T35" s="42">
        <v>1</v>
      </c>
      <c r="U35" s="42">
        <v>4</v>
      </c>
      <c r="V35" s="47" t="s">
        <v>83</v>
      </c>
      <c r="W35" s="44">
        <v>13.99</v>
      </c>
    </row>
    <row r="36" spans="1:23" s="50" customFormat="1" ht="15.75" x14ac:dyDescent="0.25">
      <c r="A36" s="42" t="s">
        <v>50</v>
      </c>
      <c r="B36" s="43" t="s">
        <v>51</v>
      </c>
      <c r="C36" s="42">
        <v>100</v>
      </c>
      <c r="D36" s="42">
        <v>96.3</v>
      </c>
      <c r="E36" s="42">
        <v>96.3</v>
      </c>
      <c r="F36" s="42">
        <v>0</v>
      </c>
      <c r="G36" s="42">
        <v>0</v>
      </c>
      <c r="H36" s="42">
        <v>0</v>
      </c>
      <c r="I36" s="42">
        <f t="shared" si="1"/>
        <v>96.3</v>
      </c>
      <c r="J36" s="42">
        <v>1</v>
      </c>
      <c r="K36" s="59">
        <v>2047.22</v>
      </c>
      <c r="L36" s="59">
        <v>2038.15</v>
      </c>
      <c r="M36" s="44">
        <f t="shared" si="2"/>
        <v>99.556960170377394</v>
      </c>
      <c r="N36" s="42">
        <v>1</v>
      </c>
      <c r="O36" s="42">
        <v>1</v>
      </c>
      <c r="P36" s="42" t="s">
        <v>82</v>
      </c>
      <c r="Q36" s="42">
        <v>1</v>
      </c>
      <c r="R36" s="42">
        <v>1</v>
      </c>
      <c r="S36" s="42" t="s">
        <v>82</v>
      </c>
      <c r="T36" s="42">
        <v>1</v>
      </c>
      <c r="U36" s="42">
        <v>4</v>
      </c>
      <c r="V36" s="47" t="s">
        <v>83</v>
      </c>
      <c r="W36" s="44">
        <v>3.02</v>
      </c>
    </row>
    <row r="37" spans="1:23" s="50" customFormat="1" ht="15.75" x14ac:dyDescent="0.25">
      <c r="A37" s="42" t="s">
        <v>52</v>
      </c>
      <c r="B37" s="43" t="s">
        <v>53</v>
      </c>
      <c r="C37" s="42">
        <v>100</v>
      </c>
      <c r="D37" s="42">
        <v>100</v>
      </c>
      <c r="E37" s="42">
        <f t="shared" si="0"/>
        <v>100</v>
      </c>
      <c r="F37" s="42">
        <v>0</v>
      </c>
      <c r="G37" s="42">
        <v>0</v>
      </c>
      <c r="H37" s="42">
        <v>0</v>
      </c>
      <c r="I37" s="42">
        <f t="shared" si="1"/>
        <v>100</v>
      </c>
      <c r="J37" s="42">
        <v>1</v>
      </c>
      <c r="K37" s="59">
        <v>3223.77</v>
      </c>
      <c r="L37" s="59">
        <v>3220.98</v>
      </c>
      <c r="M37" s="44">
        <f t="shared" si="2"/>
        <v>99.913455364371529</v>
      </c>
      <c r="N37" s="42">
        <v>1</v>
      </c>
      <c r="O37" s="42">
        <v>1</v>
      </c>
      <c r="P37" s="42" t="s">
        <v>82</v>
      </c>
      <c r="Q37" s="42">
        <v>1</v>
      </c>
      <c r="R37" s="42">
        <v>1</v>
      </c>
      <c r="S37" s="42" t="s">
        <v>82</v>
      </c>
      <c r="T37" s="42">
        <v>1</v>
      </c>
      <c r="U37" s="42">
        <v>4</v>
      </c>
      <c r="V37" s="42" t="s">
        <v>83</v>
      </c>
      <c r="W37" s="44">
        <v>0</v>
      </c>
    </row>
    <row r="38" spans="1:23" s="50" customFormat="1" ht="15.75" x14ac:dyDescent="0.25">
      <c r="A38" s="42" t="s">
        <v>54</v>
      </c>
      <c r="B38" s="43" t="s">
        <v>55</v>
      </c>
      <c r="C38" s="42">
        <v>100</v>
      </c>
      <c r="D38" s="42">
        <v>100</v>
      </c>
      <c r="E38" s="42">
        <v>100</v>
      </c>
      <c r="F38" s="42">
        <v>0</v>
      </c>
      <c r="G38" s="42">
        <v>0</v>
      </c>
      <c r="H38" s="42">
        <v>0</v>
      </c>
      <c r="I38" s="42">
        <f t="shared" si="1"/>
        <v>100</v>
      </c>
      <c r="J38" s="42">
        <v>1</v>
      </c>
      <c r="K38" s="59">
        <v>823.83</v>
      </c>
      <c r="L38" s="59">
        <v>796.65</v>
      </c>
      <c r="M38" s="44">
        <f t="shared" si="2"/>
        <v>96.700775645460823</v>
      </c>
      <c r="N38" s="42">
        <v>1</v>
      </c>
      <c r="O38" s="42">
        <v>1</v>
      </c>
      <c r="P38" s="42" t="s">
        <v>82</v>
      </c>
      <c r="Q38" s="42">
        <v>1</v>
      </c>
      <c r="R38" s="42">
        <v>1</v>
      </c>
      <c r="S38" s="42" t="s">
        <v>82</v>
      </c>
      <c r="T38" s="42">
        <v>1</v>
      </c>
      <c r="U38" s="42">
        <v>4</v>
      </c>
      <c r="V38" s="47" t="s">
        <v>83</v>
      </c>
      <c r="W38" s="44">
        <v>10.06</v>
      </c>
    </row>
    <row r="39" spans="1:23" s="50" customFormat="1" ht="31.5" x14ac:dyDescent="0.25">
      <c r="A39" s="42" t="s">
        <v>56</v>
      </c>
      <c r="B39" s="43" t="s">
        <v>57</v>
      </c>
      <c r="C39" s="42">
        <v>100</v>
      </c>
      <c r="D39" s="42">
        <v>100</v>
      </c>
      <c r="E39" s="42">
        <f t="shared" si="0"/>
        <v>100</v>
      </c>
      <c r="F39" s="42">
        <v>0</v>
      </c>
      <c r="G39" s="42">
        <v>0</v>
      </c>
      <c r="H39" s="42">
        <v>0</v>
      </c>
      <c r="I39" s="42">
        <f t="shared" si="1"/>
        <v>100</v>
      </c>
      <c r="J39" s="42">
        <v>1</v>
      </c>
      <c r="K39" s="59">
        <v>3299.67</v>
      </c>
      <c r="L39" s="59">
        <v>3299.67</v>
      </c>
      <c r="M39" s="44">
        <f t="shared" si="2"/>
        <v>100</v>
      </c>
      <c r="N39" s="42">
        <v>1</v>
      </c>
      <c r="O39" s="42">
        <v>1</v>
      </c>
      <c r="P39" s="42" t="s">
        <v>82</v>
      </c>
      <c r="Q39" s="42">
        <v>1</v>
      </c>
      <c r="R39" s="42" t="s">
        <v>82</v>
      </c>
      <c r="S39" s="42">
        <v>0</v>
      </c>
      <c r="T39" s="42">
        <v>0</v>
      </c>
      <c r="U39" s="42">
        <v>3</v>
      </c>
      <c r="V39" s="47" t="s">
        <v>84</v>
      </c>
      <c r="W39" s="44">
        <v>667.89</v>
      </c>
    </row>
    <row r="40" spans="1:23" s="50" customFormat="1" ht="15.75" x14ac:dyDescent="0.25">
      <c r="A40" s="42" t="s">
        <v>58</v>
      </c>
      <c r="B40" s="43" t="s">
        <v>59</v>
      </c>
      <c r="C40" s="42">
        <v>100</v>
      </c>
      <c r="D40" s="42">
        <v>85</v>
      </c>
      <c r="E40" s="42">
        <f t="shared" si="0"/>
        <v>85</v>
      </c>
      <c r="F40" s="42">
        <v>0</v>
      </c>
      <c r="G40" s="42">
        <v>0</v>
      </c>
      <c r="H40" s="42">
        <v>0</v>
      </c>
      <c r="I40" s="42">
        <f t="shared" si="1"/>
        <v>85</v>
      </c>
      <c r="J40" s="42">
        <v>1</v>
      </c>
      <c r="K40" s="59">
        <v>2679.03</v>
      </c>
      <c r="L40" s="59">
        <v>2679.03</v>
      </c>
      <c r="M40" s="44">
        <f t="shared" si="2"/>
        <v>100</v>
      </c>
      <c r="N40" s="42">
        <v>1</v>
      </c>
      <c r="O40" s="42">
        <v>1</v>
      </c>
      <c r="P40" s="42" t="s">
        <v>82</v>
      </c>
      <c r="Q40" s="42">
        <v>1</v>
      </c>
      <c r="R40" s="42">
        <v>1</v>
      </c>
      <c r="S40" s="42" t="s">
        <v>82</v>
      </c>
      <c r="T40" s="42">
        <v>1</v>
      </c>
      <c r="U40" s="42">
        <v>4</v>
      </c>
      <c r="V40" s="42" t="s">
        <v>83</v>
      </c>
      <c r="W40" s="44">
        <v>0</v>
      </c>
    </row>
    <row r="41" spans="1:23" s="50" customFormat="1" ht="15.75" x14ac:dyDescent="0.25">
      <c r="A41" s="42" t="s">
        <v>60</v>
      </c>
      <c r="B41" s="43" t="s">
        <v>61</v>
      </c>
      <c r="C41" s="42">
        <v>100</v>
      </c>
      <c r="D41" s="42">
        <v>100</v>
      </c>
      <c r="E41" s="42">
        <f t="shared" si="0"/>
        <v>100</v>
      </c>
      <c r="F41" s="42">
        <v>0</v>
      </c>
      <c r="G41" s="42">
        <v>0</v>
      </c>
      <c r="H41" s="42">
        <v>0</v>
      </c>
      <c r="I41" s="42">
        <f t="shared" si="1"/>
        <v>100</v>
      </c>
      <c r="J41" s="42">
        <v>1</v>
      </c>
      <c r="K41" s="59">
        <v>2129.61</v>
      </c>
      <c r="L41" s="59">
        <v>2100.25</v>
      </c>
      <c r="M41" s="44">
        <f t="shared" si="2"/>
        <v>98.621343814125581</v>
      </c>
      <c r="N41" s="42">
        <v>1</v>
      </c>
      <c r="O41" s="42">
        <v>1</v>
      </c>
      <c r="P41" s="42" t="s">
        <v>82</v>
      </c>
      <c r="Q41" s="42">
        <v>1</v>
      </c>
      <c r="R41" s="42">
        <v>1</v>
      </c>
      <c r="S41" s="42" t="s">
        <v>82</v>
      </c>
      <c r="T41" s="42">
        <v>1</v>
      </c>
      <c r="U41" s="42">
        <v>4</v>
      </c>
      <c r="V41" s="42" t="s">
        <v>83</v>
      </c>
      <c r="W41" s="44">
        <v>1.57</v>
      </c>
    </row>
    <row r="42" spans="1:23" s="50" customFormat="1" ht="15.75" x14ac:dyDescent="0.25">
      <c r="A42" s="42" t="s">
        <v>62</v>
      </c>
      <c r="B42" s="43" t="s">
        <v>63</v>
      </c>
      <c r="C42" s="42">
        <v>100</v>
      </c>
      <c r="D42" s="42">
        <v>100</v>
      </c>
      <c r="E42" s="42">
        <f t="shared" si="0"/>
        <v>100</v>
      </c>
      <c r="F42" s="42">
        <v>0</v>
      </c>
      <c r="G42" s="42">
        <v>0</v>
      </c>
      <c r="H42" s="42">
        <v>0</v>
      </c>
      <c r="I42" s="42">
        <f t="shared" si="1"/>
        <v>100</v>
      </c>
      <c r="J42" s="42">
        <v>1</v>
      </c>
      <c r="K42" s="59">
        <v>1816.55</v>
      </c>
      <c r="L42" s="59">
        <v>1702.88</v>
      </c>
      <c r="M42" s="44">
        <f t="shared" si="2"/>
        <v>93.742533924196977</v>
      </c>
      <c r="N42" s="42">
        <v>1</v>
      </c>
      <c r="O42" s="42">
        <v>1</v>
      </c>
      <c r="P42" s="42" t="s">
        <v>82</v>
      </c>
      <c r="Q42" s="42">
        <v>1</v>
      </c>
      <c r="R42" s="42">
        <v>1</v>
      </c>
      <c r="S42" s="42" t="s">
        <v>82</v>
      </c>
      <c r="T42" s="42">
        <v>1</v>
      </c>
      <c r="U42" s="42">
        <v>4</v>
      </c>
      <c r="V42" s="42" t="s">
        <v>83</v>
      </c>
      <c r="W42" s="44">
        <v>40</v>
      </c>
    </row>
    <row r="43" spans="1:23" s="50" customFormat="1" ht="15.75" x14ac:dyDescent="0.25">
      <c r="A43" s="42" t="s">
        <v>64</v>
      </c>
      <c r="B43" s="43" t="s">
        <v>65</v>
      </c>
      <c r="C43" s="42">
        <v>100</v>
      </c>
      <c r="D43" s="42">
        <v>100</v>
      </c>
      <c r="E43" s="42">
        <f t="shared" si="0"/>
        <v>100</v>
      </c>
      <c r="F43" s="42">
        <v>0</v>
      </c>
      <c r="G43" s="42">
        <v>0</v>
      </c>
      <c r="H43" s="42">
        <v>0</v>
      </c>
      <c r="I43" s="42">
        <f t="shared" si="1"/>
        <v>100</v>
      </c>
      <c r="J43" s="42">
        <v>1</v>
      </c>
      <c r="K43" s="59">
        <v>1841.26</v>
      </c>
      <c r="L43" s="59">
        <v>1841.26</v>
      </c>
      <c r="M43" s="44">
        <f t="shared" si="2"/>
        <v>100</v>
      </c>
      <c r="N43" s="42">
        <v>1</v>
      </c>
      <c r="O43" s="42">
        <v>1</v>
      </c>
      <c r="P43" s="42" t="s">
        <v>82</v>
      </c>
      <c r="Q43" s="42">
        <v>1</v>
      </c>
      <c r="R43" s="42">
        <v>1</v>
      </c>
      <c r="S43" s="42" t="s">
        <v>82</v>
      </c>
      <c r="T43" s="42">
        <v>1</v>
      </c>
      <c r="U43" s="42">
        <v>4</v>
      </c>
      <c r="V43" s="47" t="s">
        <v>83</v>
      </c>
      <c r="W43" s="44">
        <v>17.8</v>
      </c>
    </row>
    <row r="44" spans="1:23" s="50" customFormat="1" ht="15.75" x14ac:dyDescent="0.25">
      <c r="A44" s="42" t="s">
        <v>66</v>
      </c>
      <c r="B44" s="43" t="s">
        <v>67</v>
      </c>
      <c r="C44" s="42">
        <v>100</v>
      </c>
      <c r="D44" s="42">
        <v>85.7</v>
      </c>
      <c r="E44" s="42">
        <f t="shared" si="0"/>
        <v>85.7</v>
      </c>
      <c r="F44" s="42">
        <v>0</v>
      </c>
      <c r="G44" s="42">
        <v>0</v>
      </c>
      <c r="H44" s="42">
        <v>0</v>
      </c>
      <c r="I44" s="42">
        <f t="shared" si="1"/>
        <v>85.7</v>
      </c>
      <c r="J44" s="42">
        <v>1</v>
      </c>
      <c r="K44" s="59">
        <v>4014.0790000000002</v>
      </c>
      <c r="L44" s="59">
        <v>4014.0790000000002</v>
      </c>
      <c r="M44" s="44">
        <f t="shared" si="2"/>
        <v>100</v>
      </c>
      <c r="N44" s="42">
        <v>1</v>
      </c>
      <c r="O44" s="42">
        <v>1</v>
      </c>
      <c r="P44" s="42" t="s">
        <v>82</v>
      </c>
      <c r="Q44" s="42">
        <v>1</v>
      </c>
      <c r="R44" s="42">
        <v>1</v>
      </c>
      <c r="S44" s="42" t="s">
        <v>82</v>
      </c>
      <c r="T44" s="42">
        <v>1</v>
      </c>
      <c r="U44" s="42">
        <v>4</v>
      </c>
      <c r="V44" s="47" t="s">
        <v>83</v>
      </c>
      <c r="W44" s="44">
        <v>0</v>
      </c>
    </row>
    <row r="45" spans="1:23" s="50" customFormat="1" ht="31.5" x14ac:dyDescent="0.25">
      <c r="A45" s="42" t="s">
        <v>68</v>
      </c>
      <c r="B45" s="43" t="s">
        <v>69</v>
      </c>
      <c r="C45" s="42">
        <v>100</v>
      </c>
      <c r="D45" s="42">
        <v>100</v>
      </c>
      <c r="E45" s="42">
        <f t="shared" si="0"/>
        <v>100</v>
      </c>
      <c r="F45" s="42">
        <v>0</v>
      </c>
      <c r="G45" s="42">
        <v>0</v>
      </c>
      <c r="H45" s="42">
        <v>0</v>
      </c>
      <c r="I45" s="42">
        <f t="shared" si="1"/>
        <v>100</v>
      </c>
      <c r="J45" s="42">
        <v>1</v>
      </c>
      <c r="K45" s="59">
        <v>1730.05</v>
      </c>
      <c r="L45" s="59">
        <v>1730.05</v>
      </c>
      <c r="M45" s="44">
        <f t="shared" si="2"/>
        <v>100</v>
      </c>
      <c r="N45" s="42">
        <v>1</v>
      </c>
      <c r="O45" s="42">
        <v>1</v>
      </c>
      <c r="P45" s="42" t="s">
        <v>82</v>
      </c>
      <c r="Q45" s="42">
        <v>1</v>
      </c>
      <c r="R45" s="42" t="s">
        <v>82</v>
      </c>
      <c r="S45" s="42">
        <v>0</v>
      </c>
      <c r="T45" s="42">
        <v>0</v>
      </c>
      <c r="U45" s="42">
        <v>3</v>
      </c>
      <c r="V45" s="47" t="s">
        <v>84</v>
      </c>
      <c r="W45" s="44">
        <v>0</v>
      </c>
    </row>
    <row r="46" spans="1:23" s="50" customFormat="1" ht="15.75" x14ac:dyDescent="0.25">
      <c r="A46" s="42" t="s">
        <v>70</v>
      </c>
      <c r="B46" s="43" t="s">
        <v>71</v>
      </c>
      <c r="C46" s="42">
        <v>100</v>
      </c>
      <c r="D46" s="42">
        <v>100</v>
      </c>
      <c r="E46" s="42">
        <f t="shared" si="0"/>
        <v>100</v>
      </c>
      <c r="F46" s="42">
        <v>0</v>
      </c>
      <c r="G46" s="42">
        <v>0</v>
      </c>
      <c r="H46" s="42">
        <v>0</v>
      </c>
      <c r="I46" s="42">
        <f t="shared" si="1"/>
        <v>100</v>
      </c>
      <c r="J46" s="42">
        <v>1</v>
      </c>
      <c r="K46" s="59">
        <v>8037.09</v>
      </c>
      <c r="L46" s="59">
        <v>8037.09</v>
      </c>
      <c r="M46" s="44">
        <f t="shared" si="2"/>
        <v>100</v>
      </c>
      <c r="N46" s="42">
        <v>1</v>
      </c>
      <c r="O46" s="42">
        <v>1</v>
      </c>
      <c r="P46" s="42" t="s">
        <v>82</v>
      </c>
      <c r="Q46" s="42">
        <v>1</v>
      </c>
      <c r="R46" s="42">
        <v>1</v>
      </c>
      <c r="S46" s="42" t="s">
        <v>82</v>
      </c>
      <c r="T46" s="42">
        <v>1</v>
      </c>
      <c r="U46" s="42">
        <v>4</v>
      </c>
      <c r="V46" s="42" t="s">
        <v>83</v>
      </c>
      <c r="W46" s="44">
        <v>16.62</v>
      </c>
    </row>
    <row r="47" spans="1:23" x14ac:dyDescent="0.25">
      <c r="K47" s="25"/>
      <c r="L47" s="29"/>
      <c r="W47" s="25"/>
    </row>
    <row r="48" spans="1:23" ht="18.75" x14ac:dyDescent="0.3">
      <c r="B48" s="17" t="s">
        <v>122</v>
      </c>
      <c r="C48" s="17"/>
      <c r="D48" s="15"/>
      <c r="E48" s="15"/>
      <c r="F48" s="15"/>
      <c r="G48" s="15"/>
      <c r="H48" s="15"/>
      <c r="I48" s="15"/>
      <c r="J48" s="15"/>
      <c r="K48" s="8"/>
      <c r="L48" s="30"/>
      <c r="M48" s="7"/>
      <c r="N48" s="7"/>
      <c r="O48" s="7"/>
    </row>
    <row r="49" spans="2:23" ht="15.75" x14ac:dyDescent="0.25">
      <c r="B49" s="15"/>
      <c r="C49" s="15"/>
      <c r="D49" s="15"/>
      <c r="E49" s="15"/>
      <c r="F49" s="15"/>
      <c r="G49" s="15"/>
      <c r="H49" s="15"/>
      <c r="I49" s="15"/>
      <c r="J49" s="15"/>
      <c r="K49" s="18"/>
      <c r="L49" s="31"/>
      <c r="M49" s="18"/>
      <c r="N49" s="18"/>
      <c r="O49" s="18"/>
      <c r="W49" s="28"/>
    </row>
    <row r="50" spans="2:23" ht="15.75" x14ac:dyDescent="0.25">
      <c r="B50" s="68" t="s">
        <v>105</v>
      </c>
      <c r="C50" s="68"/>
      <c r="D50" s="68"/>
      <c r="E50" s="68"/>
      <c r="F50" s="68"/>
      <c r="G50" s="68"/>
      <c r="H50" s="68"/>
      <c r="I50" s="68"/>
      <c r="J50" s="68"/>
      <c r="K50" s="68"/>
      <c r="L50" s="68"/>
      <c r="M50" s="68"/>
      <c r="N50" s="68"/>
      <c r="O50" s="68"/>
    </row>
    <row r="51" spans="2:23" ht="15" customHeight="1" x14ac:dyDescent="0.25">
      <c r="B51" s="68"/>
      <c r="C51" s="68"/>
      <c r="D51" s="68"/>
      <c r="E51" s="68"/>
      <c r="F51" s="68"/>
      <c r="G51" s="68"/>
      <c r="H51" s="68"/>
      <c r="I51" s="68"/>
      <c r="J51" s="68"/>
      <c r="K51" s="68"/>
      <c r="L51" s="68"/>
      <c r="M51" s="68"/>
      <c r="N51" s="68"/>
      <c r="O51" s="68"/>
    </row>
    <row r="52" spans="2:23" x14ac:dyDescent="0.25">
      <c r="B52" s="25"/>
    </row>
    <row r="54" spans="2:23" ht="15.6" hidden="1" x14ac:dyDescent="0.3">
      <c r="B54" s="68" t="s">
        <v>109</v>
      </c>
      <c r="C54" s="68"/>
      <c r="D54" s="68"/>
      <c r="E54" s="68"/>
      <c r="F54" s="68"/>
      <c r="G54" s="68"/>
      <c r="H54" s="68"/>
      <c r="I54" s="68"/>
      <c r="J54" s="68"/>
      <c r="K54" s="68"/>
      <c r="L54" s="68"/>
      <c r="M54" s="68"/>
      <c r="N54" s="68"/>
      <c r="O54" s="68"/>
    </row>
  </sheetData>
  <mergeCells count="41">
    <mergeCell ref="B54:O54"/>
    <mergeCell ref="A4:V4"/>
    <mergeCell ref="A3:V3"/>
    <mergeCell ref="A1:V1"/>
    <mergeCell ref="A2:V2"/>
    <mergeCell ref="A6:A12"/>
    <mergeCell ref="B6:B12"/>
    <mergeCell ref="C6:T6"/>
    <mergeCell ref="U6:U12"/>
    <mergeCell ref="V6:V12"/>
    <mergeCell ref="C7:I8"/>
    <mergeCell ref="K7:N9"/>
    <mergeCell ref="O7:Q9"/>
    <mergeCell ref="R7:T9"/>
    <mergeCell ref="B51:O51"/>
    <mergeCell ref="A5:V5"/>
    <mergeCell ref="C9:E9"/>
    <mergeCell ref="F9:H9"/>
    <mergeCell ref="M10:M12"/>
    <mergeCell ref="N10:N12"/>
    <mergeCell ref="C10:E10"/>
    <mergeCell ref="F10:H10"/>
    <mergeCell ref="J10:J12"/>
    <mergeCell ref="K10:K12"/>
    <mergeCell ref="C11:C12"/>
    <mergeCell ref="B50:O50"/>
    <mergeCell ref="D11:D12"/>
    <mergeCell ref="E11:E12"/>
    <mergeCell ref="F11:F12"/>
    <mergeCell ref="G11:G12"/>
    <mergeCell ref="H11:H12"/>
    <mergeCell ref="W6:W12"/>
    <mergeCell ref="I11:I12"/>
    <mergeCell ref="R10:R12"/>
    <mergeCell ref="S10:S12"/>
    <mergeCell ref="O10:O12"/>
    <mergeCell ref="P10:P12"/>
    <mergeCell ref="Q10:Q12"/>
    <mergeCell ref="T10:T12"/>
    <mergeCell ref="L10:L12"/>
    <mergeCell ref="J7:J9"/>
  </mergeCells>
  <pageMargins left="0.25" right="0.25" top="0.75" bottom="0.75" header="0.3" footer="0.3"/>
  <pageSetup paperSize="9" scale="3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Z50"/>
  <sheetViews>
    <sheetView view="pageBreakPreview" topLeftCell="A13" zoomScale="60" zoomScaleNormal="100" workbookViewId="0">
      <selection activeCell="W64" sqref="W64"/>
    </sheetView>
  </sheetViews>
  <sheetFormatPr defaultRowHeight="15" x14ac:dyDescent="0.25"/>
  <cols>
    <col min="1" max="1" width="10.28515625" customWidth="1"/>
    <col min="2" max="2" width="44" customWidth="1"/>
    <col min="3" max="3" width="9.85546875" customWidth="1"/>
    <col min="4" max="4" width="11.42578125" customWidth="1"/>
    <col min="5" max="5" width="17.7109375" customWidth="1"/>
    <col min="6" max="6" width="11" hidden="1" customWidth="1"/>
    <col min="7" max="7" width="10.5703125" hidden="1" customWidth="1"/>
    <col min="8" max="8" width="12.28515625" hidden="1" customWidth="1"/>
    <col min="9" max="10" width="13.42578125" hidden="1" customWidth="1"/>
    <col min="11" max="11" width="14.140625" hidden="1" customWidth="1"/>
    <col min="12" max="12" width="13.140625" hidden="1" customWidth="1"/>
    <col min="13" max="13" width="11.42578125" customWidth="1"/>
    <col min="14" max="14" width="19.42578125" customWidth="1"/>
    <col min="15" max="15" width="17.85546875" customWidth="1"/>
    <col min="16" max="16" width="11.5703125" customWidth="1"/>
    <col min="17" max="17" width="10.7109375" customWidth="1"/>
    <col min="18" max="18" width="12.28515625" customWidth="1"/>
    <col min="19" max="19" width="12.85546875" customWidth="1"/>
    <col min="20" max="20" width="11.7109375" customWidth="1"/>
    <col min="21" max="21" width="13.28515625" customWidth="1"/>
    <col min="22" max="22" width="16.85546875" customWidth="1"/>
    <col min="23" max="23" width="13.140625" customWidth="1"/>
    <col min="24" max="24" width="19.7109375" customWidth="1"/>
    <col min="25" max="25" width="17.28515625" customWidth="1"/>
  </cols>
  <sheetData>
    <row r="1" spans="1:26" ht="18.75" x14ac:dyDescent="0.3">
      <c r="A1" s="87" t="s">
        <v>23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</row>
    <row r="2" spans="1:26" ht="18.75" customHeight="1" x14ac:dyDescent="0.3">
      <c r="A2" s="88" t="s">
        <v>92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</row>
    <row r="3" spans="1:26" ht="66" customHeight="1" x14ac:dyDescent="0.3">
      <c r="A3" s="85" t="s">
        <v>99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5"/>
      <c r="Y3" s="85"/>
    </row>
    <row r="4" spans="1:26" ht="18.75" x14ac:dyDescent="0.3">
      <c r="A4" s="87" t="s">
        <v>125</v>
      </c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7"/>
      <c r="X4" s="87"/>
      <c r="Y4" s="87"/>
    </row>
    <row r="5" spans="1:26" ht="92.25" customHeight="1" x14ac:dyDescent="0.25">
      <c r="A5" s="86" t="s">
        <v>101</v>
      </c>
      <c r="B5" s="86"/>
      <c r="C5" s="86"/>
      <c r="D5" s="86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  <c r="U5" s="86"/>
      <c r="V5" s="86"/>
      <c r="W5" s="86"/>
      <c r="X5" s="86"/>
      <c r="Y5" s="86"/>
    </row>
    <row r="6" spans="1:26" ht="35.25" customHeight="1" x14ac:dyDescent="0.25">
      <c r="A6" s="64" t="s">
        <v>3</v>
      </c>
      <c r="B6" s="64" t="s">
        <v>8</v>
      </c>
      <c r="C6" s="65" t="s">
        <v>9</v>
      </c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  <c r="Q6" s="66"/>
      <c r="R6" s="66"/>
      <c r="S6" s="66"/>
      <c r="T6" s="66"/>
      <c r="U6" s="66"/>
      <c r="V6" s="66"/>
      <c r="W6" s="67"/>
      <c r="X6" s="64" t="s">
        <v>0</v>
      </c>
      <c r="Y6" s="64" t="s">
        <v>115</v>
      </c>
      <c r="Z6" s="3"/>
    </row>
    <row r="7" spans="1:26" ht="19.5" customHeight="1" x14ac:dyDescent="0.25">
      <c r="A7" s="64"/>
      <c r="B7" s="64"/>
      <c r="C7" s="64" t="s">
        <v>22</v>
      </c>
      <c r="D7" s="64"/>
      <c r="E7" s="64"/>
      <c r="F7" s="64"/>
      <c r="G7" s="64"/>
      <c r="H7" s="64"/>
      <c r="I7" s="64"/>
      <c r="J7" s="64"/>
      <c r="K7" s="64"/>
      <c r="L7" s="64" t="s">
        <v>19</v>
      </c>
      <c r="M7" s="64"/>
      <c r="N7" s="71" t="s">
        <v>13</v>
      </c>
      <c r="O7" s="72"/>
      <c r="P7" s="72"/>
      <c r="Q7" s="73"/>
      <c r="R7" s="71" t="s">
        <v>4</v>
      </c>
      <c r="S7" s="72"/>
      <c r="T7" s="73"/>
      <c r="U7" s="71" t="s">
        <v>2</v>
      </c>
      <c r="V7" s="72"/>
      <c r="W7" s="73"/>
      <c r="X7" s="64"/>
      <c r="Y7" s="64"/>
      <c r="Z7" s="3"/>
    </row>
    <row r="8" spans="1:26" ht="59.25" customHeight="1" x14ac:dyDescent="0.25">
      <c r="A8" s="64"/>
      <c r="B8" s="64"/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  <c r="N8" s="74"/>
      <c r="O8" s="75"/>
      <c r="P8" s="75"/>
      <c r="Q8" s="76"/>
      <c r="R8" s="74"/>
      <c r="S8" s="75"/>
      <c r="T8" s="76"/>
      <c r="U8" s="74"/>
      <c r="V8" s="75"/>
      <c r="W8" s="76"/>
      <c r="X8" s="64"/>
      <c r="Y8" s="64"/>
      <c r="Z8" s="3"/>
    </row>
    <row r="9" spans="1:26" ht="240.75" customHeight="1" x14ac:dyDescent="0.25">
      <c r="A9" s="64"/>
      <c r="B9" s="64"/>
      <c r="C9" s="69" t="s">
        <v>77</v>
      </c>
      <c r="D9" s="69"/>
      <c r="E9" s="69"/>
      <c r="F9" s="69" t="s">
        <v>20</v>
      </c>
      <c r="G9" s="69"/>
      <c r="H9" s="69"/>
      <c r="I9" s="69" t="s">
        <v>21</v>
      </c>
      <c r="J9" s="69"/>
      <c r="K9" s="69"/>
      <c r="L9" s="64"/>
      <c r="M9" s="64"/>
      <c r="N9" s="74"/>
      <c r="O9" s="75"/>
      <c r="P9" s="75"/>
      <c r="Q9" s="76"/>
      <c r="R9" s="74"/>
      <c r="S9" s="75"/>
      <c r="T9" s="76"/>
      <c r="U9" s="74"/>
      <c r="V9" s="75"/>
      <c r="W9" s="76"/>
      <c r="X9" s="64"/>
      <c r="Y9" s="64"/>
      <c r="Z9" s="80"/>
    </row>
    <row r="10" spans="1:26" ht="32.25" customHeight="1" x14ac:dyDescent="0.25">
      <c r="A10" s="64"/>
      <c r="B10" s="64"/>
      <c r="C10" s="65" t="s">
        <v>87</v>
      </c>
      <c r="D10" s="66"/>
      <c r="E10" s="67"/>
      <c r="F10" s="81" t="s">
        <v>87</v>
      </c>
      <c r="G10" s="81"/>
      <c r="H10" s="81"/>
      <c r="I10" s="81" t="s">
        <v>87</v>
      </c>
      <c r="J10" s="81"/>
      <c r="K10" s="81"/>
      <c r="L10" s="64" t="s">
        <v>7</v>
      </c>
      <c r="M10" s="64" t="s">
        <v>5</v>
      </c>
      <c r="N10" s="64" t="s">
        <v>24</v>
      </c>
      <c r="O10" s="70" t="s">
        <v>14</v>
      </c>
      <c r="P10" s="64" t="s">
        <v>1</v>
      </c>
      <c r="Q10" s="64" t="s">
        <v>5</v>
      </c>
      <c r="R10" s="64" t="s">
        <v>88</v>
      </c>
      <c r="S10" s="64" t="s">
        <v>89</v>
      </c>
      <c r="T10" s="64" t="s">
        <v>5</v>
      </c>
      <c r="U10" s="64" t="s">
        <v>90</v>
      </c>
      <c r="V10" s="64" t="s">
        <v>91</v>
      </c>
      <c r="W10" s="64" t="s">
        <v>5</v>
      </c>
      <c r="X10" s="64"/>
      <c r="Y10" s="64"/>
      <c r="Z10" s="80"/>
    </row>
    <row r="11" spans="1:26" ht="27.75" customHeight="1" x14ac:dyDescent="0.25">
      <c r="A11" s="64"/>
      <c r="B11" s="64"/>
      <c r="C11" s="64" t="s">
        <v>11</v>
      </c>
      <c r="D11" s="64" t="s">
        <v>12</v>
      </c>
      <c r="E11" s="64" t="s">
        <v>1</v>
      </c>
      <c r="F11" s="64" t="s">
        <v>11</v>
      </c>
      <c r="G11" s="64" t="s">
        <v>12</v>
      </c>
      <c r="H11" s="64" t="s">
        <v>1</v>
      </c>
      <c r="I11" s="64" t="s">
        <v>11</v>
      </c>
      <c r="J11" s="64" t="s">
        <v>12</v>
      </c>
      <c r="K11" s="64" t="s">
        <v>1</v>
      </c>
      <c r="L11" s="64"/>
      <c r="M11" s="64"/>
      <c r="N11" s="64"/>
      <c r="O11" s="70"/>
      <c r="P11" s="64"/>
      <c r="Q11" s="64"/>
      <c r="R11" s="64"/>
      <c r="S11" s="64"/>
      <c r="T11" s="64"/>
      <c r="U11" s="64"/>
      <c r="V11" s="64"/>
      <c r="W11" s="64"/>
      <c r="X11" s="64"/>
      <c r="Y11" s="64"/>
      <c r="Z11" s="3"/>
    </row>
    <row r="12" spans="1:26" ht="39" customHeight="1" x14ac:dyDescent="0.25">
      <c r="A12" s="64"/>
      <c r="B12" s="64"/>
      <c r="C12" s="64"/>
      <c r="D12" s="64"/>
      <c r="E12" s="64"/>
      <c r="F12" s="64"/>
      <c r="G12" s="64"/>
      <c r="H12" s="64"/>
      <c r="I12" s="64"/>
      <c r="J12" s="64"/>
      <c r="K12" s="64"/>
      <c r="L12" s="64"/>
      <c r="M12" s="64"/>
      <c r="N12" s="64"/>
      <c r="O12" s="70"/>
      <c r="P12" s="64"/>
      <c r="Q12" s="64"/>
      <c r="R12" s="64"/>
      <c r="S12" s="64"/>
      <c r="T12" s="64"/>
      <c r="U12" s="64"/>
      <c r="V12" s="64"/>
      <c r="W12" s="64"/>
      <c r="X12" s="64"/>
      <c r="Y12" s="64"/>
      <c r="Z12" s="3"/>
    </row>
    <row r="13" spans="1:26" ht="24" customHeight="1" x14ac:dyDescent="0.3">
      <c r="A13" s="4">
        <v>1</v>
      </c>
      <c r="B13" s="4">
        <v>2</v>
      </c>
      <c r="C13" s="4">
        <v>3</v>
      </c>
      <c r="D13" s="4">
        <v>4</v>
      </c>
      <c r="E13" s="4">
        <v>5</v>
      </c>
      <c r="F13" s="4">
        <v>6</v>
      </c>
      <c r="G13" s="4">
        <v>7</v>
      </c>
      <c r="H13" s="4">
        <v>8</v>
      </c>
      <c r="I13" s="4">
        <v>9</v>
      </c>
      <c r="J13" s="4">
        <v>10</v>
      </c>
      <c r="K13" s="4">
        <v>11</v>
      </c>
      <c r="L13" s="4">
        <v>12</v>
      </c>
      <c r="M13" s="4">
        <v>13</v>
      </c>
      <c r="N13" s="4">
        <v>14</v>
      </c>
      <c r="O13" s="4">
        <v>15</v>
      </c>
      <c r="P13" s="4">
        <v>16</v>
      </c>
      <c r="Q13" s="4">
        <v>17</v>
      </c>
      <c r="R13" s="4">
        <v>18</v>
      </c>
      <c r="S13" s="4">
        <v>19</v>
      </c>
      <c r="T13" s="4">
        <v>20</v>
      </c>
      <c r="U13" s="4">
        <v>21</v>
      </c>
      <c r="V13" s="4">
        <v>22</v>
      </c>
      <c r="W13" s="4">
        <v>23</v>
      </c>
      <c r="X13" s="4">
        <v>24</v>
      </c>
      <c r="Y13" s="4">
        <v>25</v>
      </c>
    </row>
    <row r="14" spans="1:26" s="50" customFormat="1" ht="24" customHeight="1" x14ac:dyDescent="0.25">
      <c r="A14" s="42" t="s">
        <v>6</v>
      </c>
      <c r="B14" s="43" t="s">
        <v>127</v>
      </c>
      <c r="C14" s="42">
        <v>100</v>
      </c>
      <c r="D14" s="42">
        <v>100</v>
      </c>
      <c r="E14" s="42">
        <f>D14/C14*100</f>
        <v>100</v>
      </c>
      <c r="F14" s="42" t="s">
        <v>82</v>
      </c>
      <c r="G14" s="42" t="s">
        <v>82</v>
      </c>
      <c r="H14" s="42" t="s">
        <v>82</v>
      </c>
      <c r="I14" s="42" t="s">
        <v>82</v>
      </c>
      <c r="J14" s="42" t="s">
        <v>82</v>
      </c>
      <c r="K14" s="42" t="s">
        <v>82</v>
      </c>
      <c r="L14" s="42" t="s">
        <v>82</v>
      </c>
      <c r="M14" s="42">
        <v>1</v>
      </c>
      <c r="N14" s="60">
        <v>27069.75</v>
      </c>
      <c r="O14" s="60">
        <v>24887.43</v>
      </c>
      <c r="P14" s="45">
        <f>O14/N14*100</f>
        <v>91.938159753968918</v>
      </c>
      <c r="Q14" s="42">
        <v>1</v>
      </c>
      <c r="R14" s="42">
        <v>1</v>
      </c>
      <c r="S14" s="42" t="s">
        <v>82</v>
      </c>
      <c r="T14" s="42">
        <v>1</v>
      </c>
      <c r="U14" s="42">
        <v>1</v>
      </c>
      <c r="V14" s="42" t="s">
        <v>82</v>
      </c>
      <c r="W14" s="42">
        <v>1</v>
      </c>
      <c r="X14" s="42">
        <v>4</v>
      </c>
      <c r="Y14" s="42" t="s">
        <v>83</v>
      </c>
    </row>
    <row r="15" spans="1:26" s="50" customFormat="1" ht="15.75" x14ac:dyDescent="0.25">
      <c r="A15" s="42" t="s">
        <v>20</v>
      </c>
      <c r="B15" s="43" t="s">
        <v>128</v>
      </c>
      <c r="C15" s="42">
        <v>100</v>
      </c>
      <c r="D15" s="42">
        <v>100</v>
      </c>
      <c r="E15" s="42">
        <f t="shared" ref="E15:E45" si="0">D15/C15*100</f>
        <v>100</v>
      </c>
      <c r="F15" s="42" t="s">
        <v>82</v>
      </c>
      <c r="G15" s="42" t="s">
        <v>82</v>
      </c>
      <c r="H15" s="42" t="s">
        <v>82</v>
      </c>
      <c r="I15" s="42" t="s">
        <v>82</v>
      </c>
      <c r="J15" s="42" t="s">
        <v>82</v>
      </c>
      <c r="K15" s="42" t="s">
        <v>82</v>
      </c>
      <c r="L15" s="42" t="s">
        <v>82</v>
      </c>
      <c r="M15" s="42">
        <v>1</v>
      </c>
      <c r="N15" s="60">
        <v>15130.15</v>
      </c>
      <c r="O15" s="60">
        <v>15130.1</v>
      </c>
      <c r="P15" s="45">
        <f t="shared" ref="P15:P45" si="1">O15/N15*100</f>
        <v>99.999669534009911</v>
      </c>
      <c r="Q15" s="42">
        <v>1</v>
      </c>
      <c r="R15" s="42">
        <v>1</v>
      </c>
      <c r="S15" s="42" t="s">
        <v>82</v>
      </c>
      <c r="T15" s="42">
        <v>1</v>
      </c>
      <c r="U15" s="42">
        <v>1</v>
      </c>
      <c r="V15" s="42" t="s">
        <v>82</v>
      </c>
      <c r="W15" s="42">
        <v>1</v>
      </c>
      <c r="X15" s="42">
        <v>4</v>
      </c>
      <c r="Y15" s="42" t="s">
        <v>83</v>
      </c>
    </row>
    <row r="16" spans="1:26" s="51" customFormat="1" ht="15.75" x14ac:dyDescent="0.25">
      <c r="A16" s="42" t="s">
        <v>21</v>
      </c>
      <c r="B16" s="43" t="s">
        <v>129</v>
      </c>
      <c r="C16" s="42">
        <v>100</v>
      </c>
      <c r="D16" s="42">
        <v>100</v>
      </c>
      <c r="E16" s="42">
        <f t="shared" si="0"/>
        <v>100</v>
      </c>
      <c r="F16" s="42" t="s">
        <v>82</v>
      </c>
      <c r="G16" s="42" t="s">
        <v>82</v>
      </c>
      <c r="H16" s="42" t="s">
        <v>82</v>
      </c>
      <c r="I16" s="42" t="s">
        <v>82</v>
      </c>
      <c r="J16" s="42" t="s">
        <v>82</v>
      </c>
      <c r="K16" s="42" t="s">
        <v>82</v>
      </c>
      <c r="L16" s="42" t="s">
        <v>82</v>
      </c>
      <c r="M16" s="42">
        <v>1</v>
      </c>
      <c r="N16" s="60">
        <v>20645.142</v>
      </c>
      <c r="O16" s="60">
        <v>20447.328000000001</v>
      </c>
      <c r="P16" s="45">
        <f t="shared" si="1"/>
        <v>99.041837542216953</v>
      </c>
      <c r="Q16" s="42">
        <v>1</v>
      </c>
      <c r="R16" s="42">
        <v>1</v>
      </c>
      <c r="S16" s="42" t="s">
        <v>82</v>
      </c>
      <c r="T16" s="42">
        <v>1</v>
      </c>
      <c r="U16" s="42">
        <v>1</v>
      </c>
      <c r="V16" s="42" t="s">
        <v>82</v>
      </c>
      <c r="W16" s="42">
        <v>1</v>
      </c>
      <c r="X16" s="42">
        <v>4</v>
      </c>
      <c r="Y16" s="42" t="s">
        <v>83</v>
      </c>
    </row>
    <row r="17" spans="1:25" s="51" customFormat="1" ht="15.75" x14ac:dyDescent="0.25">
      <c r="A17" s="42" t="s">
        <v>25</v>
      </c>
      <c r="B17" s="43" t="s">
        <v>130</v>
      </c>
      <c r="C17" s="42">
        <v>100</v>
      </c>
      <c r="D17" s="42">
        <v>100</v>
      </c>
      <c r="E17" s="42">
        <f t="shared" si="0"/>
        <v>100</v>
      </c>
      <c r="F17" s="42" t="s">
        <v>82</v>
      </c>
      <c r="G17" s="42" t="s">
        <v>82</v>
      </c>
      <c r="H17" s="42" t="s">
        <v>82</v>
      </c>
      <c r="I17" s="42" t="s">
        <v>82</v>
      </c>
      <c r="J17" s="42" t="s">
        <v>82</v>
      </c>
      <c r="K17" s="42" t="s">
        <v>82</v>
      </c>
      <c r="L17" s="42" t="s">
        <v>82</v>
      </c>
      <c r="M17" s="42">
        <v>1</v>
      </c>
      <c r="N17" s="60">
        <v>15701.89</v>
      </c>
      <c r="O17" s="60">
        <v>15603.55</v>
      </c>
      <c r="P17" s="45">
        <f t="shared" si="1"/>
        <v>99.373705967880298</v>
      </c>
      <c r="Q17" s="42">
        <v>1</v>
      </c>
      <c r="R17" s="42">
        <v>1</v>
      </c>
      <c r="S17" s="42" t="s">
        <v>82</v>
      </c>
      <c r="T17" s="42">
        <v>1</v>
      </c>
      <c r="U17" s="42">
        <v>1</v>
      </c>
      <c r="V17" s="42" t="s">
        <v>82</v>
      </c>
      <c r="W17" s="42">
        <v>1</v>
      </c>
      <c r="X17" s="42">
        <v>4</v>
      </c>
      <c r="Y17" s="42" t="s">
        <v>83</v>
      </c>
    </row>
    <row r="18" spans="1:25" s="51" customFormat="1" ht="15.75" x14ac:dyDescent="0.25">
      <c r="A18" s="42" t="s">
        <v>26</v>
      </c>
      <c r="B18" s="43" t="s">
        <v>131</v>
      </c>
      <c r="C18" s="42">
        <v>100</v>
      </c>
      <c r="D18" s="42">
        <v>100</v>
      </c>
      <c r="E18" s="42">
        <f t="shared" si="0"/>
        <v>100</v>
      </c>
      <c r="F18" s="42" t="s">
        <v>82</v>
      </c>
      <c r="G18" s="42" t="s">
        <v>82</v>
      </c>
      <c r="H18" s="42" t="s">
        <v>82</v>
      </c>
      <c r="I18" s="42" t="s">
        <v>82</v>
      </c>
      <c r="J18" s="42" t="s">
        <v>82</v>
      </c>
      <c r="K18" s="42" t="s">
        <v>82</v>
      </c>
      <c r="L18" s="42" t="s">
        <v>82</v>
      </c>
      <c r="M18" s="42">
        <v>1</v>
      </c>
      <c r="N18" s="60">
        <v>18316.150000000001</v>
      </c>
      <c r="O18" s="60">
        <v>18316.150000000001</v>
      </c>
      <c r="P18" s="45">
        <f t="shared" si="1"/>
        <v>100</v>
      </c>
      <c r="Q18" s="42">
        <v>1</v>
      </c>
      <c r="R18" s="42">
        <v>1</v>
      </c>
      <c r="S18" s="42" t="s">
        <v>82</v>
      </c>
      <c r="T18" s="42">
        <v>1</v>
      </c>
      <c r="U18" s="42">
        <v>1</v>
      </c>
      <c r="V18" s="42" t="s">
        <v>82</v>
      </c>
      <c r="W18" s="42">
        <v>1</v>
      </c>
      <c r="X18" s="42">
        <v>4</v>
      </c>
      <c r="Y18" s="42" t="s">
        <v>83</v>
      </c>
    </row>
    <row r="19" spans="1:25" s="51" customFormat="1" ht="15.75" x14ac:dyDescent="0.25">
      <c r="A19" s="42" t="s">
        <v>27</v>
      </c>
      <c r="B19" s="43" t="s">
        <v>132</v>
      </c>
      <c r="C19" s="42">
        <v>100</v>
      </c>
      <c r="D19" s="42">
        <v>100</v>
      </c>
      <c r="E19" s="42">
        <f t="shared" si="0"/>
        <v>100</v>
      </c>
      <c r="F19" s="42" t="s">
        <v>82</v>
      </c>
      <c r="G19" s="42" t="s">
        <v>82</v>
      </c>
      <c r="H19" s="42" t="s">
        <v>82</v>
      </c>
      <c r="I19" s="42" t="s">
        <v>82</v>
      </c>
      <c r="J19" s="42" t="s">
        <v>82</v>
      </c>
      <c r="K19" s="42" t="s">
        <v>82</v>
      </c>
      <c r="L19" s="42" t="s">
        <v>82</v>
      </c>
      <c r="M19" s="42">
        <v>1</v>
      </c>
      <c r="N19" s="60">
        <v>19210.37</v>
      </c>
      <c r="O19" s="60">
        <v>18385.54</v>
      </c>
      <c r="P19" s="45">
        <f t="shared" si="1"/>
        <v>95.706329446023176</v>
      </c>
      <c r="Q19" s="42">
        <v>1</v>
      </c>
      <c r="R19" s="42">
        <v>1</v>
      </c>
      <c r="S19" s="42" t="s">
        <v>82</v>
      </c>
      <c r="T19" s="42">
        <v>1</v>
      </c>
      <c r="U19" s="42">
        <v>1</v>
      </c>
      <c r="V19" s="42" t="s">
        <v>82</v>
      </c>
      <c r="W19" s="42">
        <v>1</v>
      </c>
      <c r="X19" s="42">
        <v>4</v>
      </c>
      <c r="Y19" s="42" t="s">
        <v>83</v>
      </c>
    </row>
    <row r="20" spans="1:25" s="50" customFormat="1" ht="31.5" x14ac:dyDescent="0.25">
      <c r="A20" s="42" t="s">
        <v>28</v>
      </c>
      <c r="B20" s="43" t="s">
        <v>133</v>
      </c>
      <c r="C20" s="42">
        <v>100</v>
      </c>
      <c r="D20" s="42">
        <v>93.29</v>
      </c>
      <c r="E20" s="42">
        <f t="shared" si="0"/>
        <v>93.29</v>
      </c>
      <c r="F20" s="42" t="s">
        <v>82</v>
      </c>
      <c r="G20" s="42" t="s">
        <v>82</v>
      </c>
      <c r="H20" s="42" t="s">
        <v>82</v>
      </c>
      <c r="I20" s="42" t="s">
        <v>82</v>
      </c>
      <c r="J20" s="42" t="s">
        <v>82</v>
      </c>
      <c r="K20" s="42" t="s">
        <v>82</v>
      </c>
      <c r="L20" s="42" t="s">
        <v>82</v>
      </c>
      <c r="M20" s="42">
        <v>1</v>
      </c>
      <c r="N20" s="60">
        <v>31682.79</v>
      </c>
      <c r="O20" s="60">
        <v>31182.65</v>
      </c>
      <c r="P20" s="45">
        <f t="shared" si="1"/>
        <v>98.421414275699831</v>
      </c>
      <c r="Q20" s="42">
        <v>1</v>
      </c>
      <c r="R20" s="42" t="s">
        <v>82</v>
      </c>
      <c r="S20" s="42">
        <v>0</v>
      </c>
      <c r="T20" s="42">
        <v>0</v>
      </c>
      <c r="U20" s="42">
        <v>1</v>
      </c>
      <c r="V20" s="42" t="s">
        <v>82</v>
      </c>
      <c r="W20" s="42">
        <v>1</v>
      </c>
      <c r="X20" s="42">
        <v>3</v>
      </c>
      <c r="Y20" s="47" t="s">
        <v>84</v>
      </c>
    </row>
    <row r="21" spans="1:25" s="50" customFormat="1" ht="30.75" customHeight="1" x14ac:dyDescent="0.25">
      <c r="A21" s="42" t="s">
        <v>29</v>
      </c>
      <c r="B21" s="43" t="s">
        <v>134</v>
      </c>
      <c r="C21" s="42">
        <v>100</v>
      </c>
      <c r="D21" s="42">
        <v>100</v>
      </c>
      <c r="E21" s="42">
        <f t="shared" si="0"/>
        <v>100</v>
      </c>
      <c r="F21" s="42" t="s">
        <v>82</v>
      </c>
      <c r="G21" s="42" t="s">
        <v>82</v>
      </c>
      <c r="H21" s="42" t="s">
        <v>82</v>
      </c>
      <c r="I21" s="42" t="s">
        <v>82</v>
      </c>
      <c r="J21" s="42" t="s">
        <v>82</v>
      </c>
      <c r="K21" s="42" t="s">
        <v>82</v>
      </c>
      <c r="L21" s="42" t="s">
        <v>82</v>
      </c>
      <c r="M21" s="42">
        <v>1</v>
      </c>
      <c r="N21" s="60">
        <v>19922.862000000001</v>
      </c>
      <c r="O21" s="60">
        <v>19922.86</v>
      </c>
      <c r="P21" s="45">
        <f t="shared" si="1"/>
        <v>99.999989961281671</v>
      </c>
      <c r="Q21" s="42">
        <v>1</v>
      </c>
      <c r="R21" s="42">
        <v>1</v>
      </c>
      <c r="S21" s="42" t="s">
        <v>82</v>
      </c>
      <c r="T21" s="42">
        <v>1</v>
      </c>
      <c r="U21" s="42">
        <v>1</v>
      </c>
      <c r="V21" s="42" t="s">
        <v>82</v>
      </c>
      <c r="W21" s="42">
        <v>1</v>
      </c>
      <c r="X21" s="42">
        <v>4</v>
      </c>
      <c r="Y21" s="42" t="s">
        <v>83</v>
      </c>
    </row>
    <row r="22" spans="1:25" s="50" customFormat="1" ht="24.75" customHeight="1" x14ac:dyDescent="0.25">
      <c r="A22" s="42" t="s">
        <v>30</v>
      </c>
      <c r="B22" s="43" t="s">
        <v>135</v>
      </c>
      <c r="C22" s="42">
        <v>100</v>
      </c>
      <c r="D22" s="42">
        <v>100</v>
      </c>
      <c r="E22" s="42">
        <f t="shared" si="0"/>
        <v>100</v>
      </c>
      <c r="F22" s="42" t="s">
        <v>82</v>
      </c>
      <c r="G22" s="42" t="s">
        <v>82</v>
      </c>
      <c r="H22" s="42" t="s">
        <v>82</v>
      </c>
      <c r="I22" s="42" t="s">
        <v>82</v>
      </c>
      <c r="J22" s="42" t="s">
        <v>82</v>
      </c>
      <c r="K22" s="42" t="s">
        <v>82</v>
      </c>
      <c r="L22" s="42" t="s">
        <v>82</v>
      </c>
      <c r="M22" s="42">
        <v>1</v>
      </c>
      <c r="N22" s="60">
        <v>19275.939999999999</v>
      </c>
      <c r="O22" s="60">
        <v>19275.939999999999</v>
      </c>
      <c r="P22" s="45">
        <f t="shared" si="1"/>
        <v>100</v>
      </c>
      <c r="Q22" s="42">
        <v>1</v>
      </c>
      <c r="R22" s="42">
        <v>1</v>
      </c>
      <c r="S22" s="42" t="s">
        <v>82</v>
      </c>
      <c r="T22" s="42">
        <v>1</v>
      </c>
      <c r="U22" s="42">
        <v>1</v>
      </c>
      <c r="V22" s="42" t="s">
        <v>82</v>
      </c>
      <c r="W22" s="42">
        <v>1</v>
      </c>
      <c r="X22" s="42">
        <v>4</v>
      </c>
      <c r="Y22" s="42" t="s">
        <v>83</v>
      </c>
    </row>
    <row r="23" spans="1:25" s="50" customFormat="1" ht="15.75" x14ac:dyDescent="0.25">
      <c r="A23" s="42" t="s">
        <v>31</v>
      </c>
      <c r="B23" s="43" t="s">
        <v>136</v>
      </c>
      <c r="C23" s="42">
        <v>100</v>
      </c>
      <c r="D23" s="42">
        <v>100</v>
      </c>
      <c r="E23" s="42">
        <f t="shared" si="0"/>
        <v>100</v>
      </c>
      <c r="F23" s="42" t="s">
        <v>82</v>
      </c>
      <c r="G23" s="42" t="s">
        <v>82</v>
      </c>
      <c r="H23" s="42" t="s">
        <v>82</v>
      </c>
      <c r="I23" s="42" t="s">
        <v>82</v>
      </c>
      <c r="J23" s="42" t="s">
        <v>82</v>
      </c>
      <c r="K23" s="42" t="s">
        <v>82</v>
      </c>
      <c r="L23" s="42" t="s">
        <v>82</v>
      </c>
      <c r="M23" s="42">
        <v>1</v>
      </c>
      <c r="N23" s="60">
        <v>18517.294099999999</v>
      </c>
      <c r="O23" s="60">
        <v>18517.294099999999</v>
      </c>
      <c r="P23" s="45">
        <f t="shared" si="1"/>
        <v>100</v>
      </c>
      <c r="Q23" s="42">
        <v>1</v>
      </c>
      <c r="R23" s="42">
        <v>1</v>
      </c>
      <c r="S23" s="42" t="s">
        <v>82</v>
      </c>
      <c r="T23" s="42">
        <v>1</v>
      </c>
      <c r="U23" s="42">
        <v>1</v>
      </c>
      <c r="V23" s="42" t="s">
        <v>82</v>
      </c>
      <c r="W23" s="42">
        <v>1</v>
      </c>
      <c r="X23" s="42">
        <v>4</v>
      </c>
      <c r="Y23" s="42" t="s">
        <v>83</v>
      </c>
    </row>
    <row r="24" spans="1:25" s="50" customFormat="1" ht="30" customHeight="1" x14ac:dyDescent="0.25">
      <c r="A24" s="42" t="s">
        <v>32</v>
      </c>
      <c r="B24" s="43" t="s">
        <v>137</v>
      </c>
      <c r="C24" s="42">
        <v>100</v>
      </c>
      <c r="D24" s="42">
        <v>100</v>
      </c>
      <c r="E24" s="42">
        <f t="shared" si="0"/>
        <v>100</v>
      </c>
      <c r="F24" s="42" t="s">
        <v>82</v>
      </c>
      <c r="G24" s="42" t="s">
        <v>82</v>
      </c>
      <c r="H24" s="42" t="s">
        <v>82</v>
      </c>
      <c r="I24" s="42" t="s">
        <v>82</v>
      </c>
      <c r="J24" s="42" t="s">
        <v>82</v>
      </c>
      <c r="K24" s="42" t="s">
        <v>82</v>
      </c>
      <c r="L24" s="42" t="s">
        <v>82</v>
      </c>
      <c r="M24" s="42">
        <v>1</v>
      </c>
      <c r="N24" s="60">
        <v>14361.52931</v>
      </c>
      <c r="O24" s="60">
        <v>14302.156580000001</v>
      </c>
      <c r="P24" s="45">
        <f t="shared" si="1"/>
        <v>99.586584905281242</v>
      </c>
      <c r="Q24" s="42">
        <v>1</v>
      </c>
      <c r="R24" s="42">
        <v>1</v>
      </c>
      <c r="S24" s="42" t="s">
        <v>82</v>
      </c>
      <c r="T24" s="42">
        <v>1</v>
      </c>
      <c r="U24" s="42">
        <v>1</v>
      </c>
      <c r="V24" s="42" t="s">
        <v>82</v>
      </c>
      <c r="W24" s="42">
        <v>1</v>
      </c>
      <c r="X24" s="42">
        <v>4</v>
      </c>
      <c r="Y24" s="47" t="s">
        <v>85</v>
      </c>
    </row>
    <row r="25" spans="1:25" s="50" customFormat="1" ht="21" customHeight="1" x14ac:dyDescent="0.25">
      <c r="A25" s="42" t="s">
        <v>33</v>
      </c>
      <c r="B25" s="43" t="s">
        <v>138</v>
      </c>
      <c r="C25" s="42">
        <v>100</v>
      </c>
      <c r="D25" s="42">
        <v>100</v>
      </c>
      <c r="E25" s="42">
        <f t="shared" si="0"/>
        <v>100</v>
      </c>
      <c r="F25" s="42" t="s">
        <v>82</v>
      </c>
      <c r="G25" s="42" t="s">
        <v>82</v>
      </c>
      <c r="H25" s="42" t="s">
        <v>82</v>
      </c>
      <c r="I25" s="42" t="s">
        <v>82</v>
      </c>
      <c r="J25" s="42" t="s">
        <v>82</v>
      </c>
      <c r="K25" s="42" t="s">
        <v>82</v>
      </c>
      <c r="L25" s="42" t="s">
        <v>82</v>
      </c>
      <c r="M25" s="42">
        <v>1</v>
      </c>
      <c r="N25" s="60">
        <v>32084.07</v>
      </c>
      <c r="O25" s="60">
        <v>32084.07</v>
      </c>
      <c r="P25" s="45">
        <f t="shared" si="1"/>
        <v>100</v>
      </c>
      <c r="Q25" s="42">
        <v>1</v>
      </c>
      <c r="R25" s="42">
        <v>1</v>
      </c>
      <c r="S25" s="42" t="s">
        <v>82</v>
      </c>
      <c r="T25" s="42">
        <v>1</v>
      </c>
      <c r="U25" s="42">
        <v>1</v>
      </c>
      <c r="V25" s="42" t="s">
        <v>82</v>
      </c>
      <c r="W25" s="42">
        <v>1</v>
      </c>
      <c r="X25" s="42">
        <v>4</v>
      </c>
      <c r="Y25" s="42" t="s">
        <v>83</v>
      </c>
    </row>
    <row r="26" spans="1:25" s="50" customFormat="1" ht="30.75" customHeight="1" x14ac:dyDescent="0.25">
      <c r="A26" s="42" t="s">
        <v>34</v>
      </c>
      <c r="B26" s="43" t="s">
        <v>139</v>
      </c>
      <c r="C26" s="42">
        <v>100</v>
      </c>
      <c r="D26" s="42">
        <v>100</v>
      </c>
      <c r="E26" s="42">
        <f t="shared" si="0"/>
        <v>100</v>
      </c>
      <c r="F26" s="42" t="s">
        <v>82</v>
      </c>
      <c r="G26" s="42" t="s">
        <v>82</v>
      </c>
      <c r="H26" s="42" t="s">
        <v>82</v>
      </c>
      <c r="I26" s="42" t="s">
        <v>82</v>
      </c>
      <c r="J26" s="42" t="s">
        <v>82</v>
      </c>
      <c r="K26" s="42" t="s">
        <v>82</v>
      </c>
      <c r="L26" s="42" t="s">
        <v>82</v>
      </c>
      <c r="M26" s="42">
        <v>1</v>
      </c>
      <c r="N26" s="60">
        <v>8695.6299999999992</v>
      </c>
      <c r="O26" s="60">
        <v>8521.59</v>
      </c>
      <c r="P26" s="45">
        <f t="shared" si="1"/>
        <v>97.998534896264005</v>
      </c>
      <c r="Q26" s="42">
        <v>1</v>
      </c>
      <c r="R26" s="42">
        <v>1</v>
      </c>
      <c r="S26" s="42" t="s">
        <v>82</v>
      </c>
      <c r="T26" s="42">
        <v>1</v>
      </c>
      <c r="U26" s="42">
        <v>1</v>
      </c>
      <c r="V26" s="42" t="s">
        <v>82</v>
      </c>
      <c r="W26" s="42">
        <v>1</v>
      </c>
      <c r="X26" s="42">
        <v>4</v>
      </c>
      <c r="Y26" s="42" t="s">
        <v>83</v>
      </c>
    </row>
    <row r="27" spans="1:25" s="50" customFormat="1" ht="22.5" customHeight="1" x14ac:dyDescent="0.25">
      <c r="A27" s="42" t="s">
        <v>35</v>
      </c>
      <c r="B27" s="43" t="s">
        <v>140</v>
      </c>
      <c r="C27" s="42">
        <v>100</v>
      </c>
      <c r="D27" s="42">
        <v>100</v>
      </c>
      <c r="E27" s="42">
        <f t="shared" si="0"/>
        <v>100</v>
      </c>
      <c r="F27" s="42" t="s">
        <v>82</v>
      </c>
      <c r="G27" s="42" t="s">
        <v>82</v>
      </c>
      <c r="H27" s="42" t="s">
        <v>82</v>
      </c>
      <c r="I27" s="42" t="s">
        <v>82</v>
      </c>
      <c r="J27" s="42" t="s">
        <v>82</v>
      </c>
      <c r="K27" s="42" t="s">
        <v>82</v>
      </c>
      <c r="L27" s="42" t="s">
        <v>82</v>
      </c>
      <c r="M27" s="42">
        <v>1</v>
      </c>
      <c r="N27" s="60">
        <v>13428.17</v>
      </c>
      <c r="O27" s="60">
        <v>13416.01</v>
      </c>
      <c r="P27" s="45">
        <f t="shared" si="1"/>
        <v>99.909444101467287</v>
      </c>
      <c r="Q27" s="42">
        <v>1</v>
      </c>
      <c r="R27" s="42">
        <v>1</v>
      </c>
      <c r="S27" s="42" t="s">
        <v>82</v>
      </c>
      <c r="T27" s="42">
        <v>1</v>
      </c>
      <c r="U27" s="42">
        <v>1</v>
      </c>
      <c r="V27" s="42" t="s">
        <v>82</v>
      </c>
      <c r="W27" s="42">
        <v>1</v>
      </c>
      <c r="X27" s="42">
        <v>4</v>
      </c>
      <c r="Y27" s="42" t="s">
        <v>83</v>
      </c>
    </row>
    <row r="28" spans="1:25" s="50" customFormat="1" ht="17.25" customHeight="1" x14ac:dyDescent="0.25">
      <c r="A28" s="42" t="s">
        <v>36</v>
      </c>
      <c r="B28" s="43" t="s">
        <v>141</v>
      </c>
      <c r="C28" s="42">
        <v>100</v>
      </c>
      <c r="D28" s="42">
        <v>100</v>
      </c>
      <c r="E28" s="42">
        <f t="shared" si="0"/>
        <v>100</v>
      </c>
      <c r="F28" s="42" t="s">
        <v>82</v>
      </c>
      <c r="G28" s="42" t="s">
        <v>82</v>
      </c>
      <c r="H28" s="42" t="s">
        <v>82</v>
      </c>
      <c r="I28" s="42" t="s">
        <v>82</v>
      </c>
      <c r="J28" s="42" t="s">
        <v>82</v>
      </c>
      <c r="K28" s="42" t="s">
        <v>82</v>
      </c>
      <c r="L28" s="42" t="s">
        <v>82</v>
      </c>
      <c r="M28" s="42">
        <v>1</v>
      </c>
      <c r="N28" s="60">
        <v>13627.17</v>
      </c>
      <c r="O28" s="60">
        <v>13627.17</v>
      </c>
      <c r="P28" s="45">
        <f t="shared" si="1"/>
        <v>100</v>
      </c>
      <c r="Q28" s="42">
        <v>1</v>
      </c>
      <c r="R28" s="42">
        <v>1</v>
      </c>
      <c r="S28" s="42" t="s">
        <v>82</v>
      </c>
      <c r="T28" s="42">
        <v>1</v>
      </c>
      <c r="U28" s="42">
        <v>1</v>
      </c>
      <c r="V28" s="42" t="s">
        <v>82</v>
      </c>
      <c r="W28" s="42">
        <v>1</v>
      </c>
      <c r="X28" s="42">
        <v>4</v>
      </c>
      <c r="Y28" s="42" t="s">
        <v>83</v>
      </c>
    </row>
    <row r="29" spans="1:25" s="50" customFormat="1" ht="15.75" x14ac:dyDescent="0.25">
      <c r="A29" s="42" t="s">
        <v>37</v>
      </c>
      <c r="B29" s="43" t="s">
        <v>142</v>
      </c>
      <c r="C29" s="42">
        <v>100</v>
      </c>
      <c r="D29" s="42">
        <v>100</v>
      </c>
      <c r="E29" s="42">
        <f t="shared" si="0"/>
        <v>100</v>
      </c>
      <c r="F29" s="42" t="s">
        <v>82</v>
      </c>
      <c r="G29" s="42" t="s">
        <v>82</v>
      </c>
      <c r="H29" s="42" t="s">
        <v>82</v>
      </c>
      <c r="I29" s="42" t="s">
        <v>82</v>
      </c>
      <c r="J29" s="42" t="s">
        <v>82</v>
      </c>
      <c r="K29" s="42" t="s">
        <v>82</v>
      </c>
      <c r="L29" s="42" t="s">
        <v>82</v>
      </c>
      <c r="M29" s="42">
        <v>1</v>
      </c>
      <c r="N29" s="60">
        <v>18504.55</v>
      </c>
      <c r="O29" s="60">
        <v>18210.02</v>
      </c>
      <c r="P29" s="45">
        <f t="shared" si="1"/>
        <v>98.408337408907542</v>
      </c>
      <c r="Q29" s="42">
        <v>1</v>
      </c>
      <c r="R29" s="42">
        <v>1</v>
      </c>
      <c r="S29" s="42" t="s">
        <v>82</v>
      </c>
      <c r="T29" s="42">
        <v>1</v>
      </c>
      <c r="U29" s="42">
        <v>1</v>
      </c>
      <c r="V29" s="42" t="s">
        <v>82</v>
      </c>
      <c r="W29" s="42">
        <v>1</v>
      </c>
      <c r="X29" s="42">
        <v>4</v>
      </c>
      <c r="Y29" s="42" t="s">
        <v>83</v>
      </c>
    </row>
    <row r="30" spans="1:25" s="50" customFormat="1" ht="15.75" x14ac:dyDescent="0.25">
      <c r="A30" s="42" t="s">
        <v>38</v>
      </c>
      <c r="B30" s="43" t="s">
        <v>39</v>
      </c>
      <c r="C30" s="42">
        <v>100</v>
      </c>
      <c r="D30" s="42">
        <v>100</v>
      </c>
      <c r="E30" s="42">
        <f t="shared" si="0"/>
        <v>100</v>
      </c>
      <c r="F30" s="42" t="s">
        <v>82</v>
      </c>
      <c r="G30" s="42" t="s">
        <v>82</v>
      </c>
      <c r="H30" s="42" t="s">
        <v>82</v>
      </c>
      <c r="I30" s="42" t="s">
        <v>82</v>
      </c>
      <c r="J30" s="42" t="s">
        <v>82</v>
      </c>
      <c r="K30" s="42" t="s">
        <v>82</v>
      </c>
      <c r="L30" s="42" t="s">
        <v>82</v>
      </c>
      <c r="M30" s="42">
        <v>1</v>
      </c>
      <c r="N30" s="60">
        <v>12919.34</v>
      </c>
      <c r="O30" s="60">
        <v>12375.76</v>
      </c>
      <c r="P30" s="45">
        <f t="shared" si="1"/>
        <v>95.792509524480352</v>
      </c>
      <c r="Q30" s="42">
        <v>1</v>
      </c>
      <c r="R30" s="42">
        <v>1</v>
      </c>
      <c r="S30" s="42" t="s">
        <v>82</v>
      </c>
      <c r="T30" s="42">
        <v>1</v>
      </c>
      <c r="U30" s="42">
        <v>1</v>
      </c>
      <c r="V30" s="42" t="s">
        <v>82</v>
      </c>
      <c r="W30" s="42">
        <v>1</v>
      </c>
      <c r="X30" s="42">
        <v>4</v>
      </c>
      <c r="Y30" s="47" t="s">
        <v>83</v>
      </c>
    </row>
    <row r="31" spans="1:25" s="50" customFormat="1" ht="15.75" x14ac:dyDescent="0.25">
      <c r="A31" s="42" t="s">
        <v>40</v>
      </c>
      <c r="B31" s="43" t="s">
        <v>41</v>
      </c>
      <c r="C31" s="42">
        <v>100</v>
      </c>
      <c r="D31" s="42">
        <v>100</v>
      </c>
      <c r="E31" s="42">
        <f t="shared" si="0"/>
        <v>100</v>
      </c>
      <c r="F31" s="42" t="s">
        <v>82</v>
      </c>
      <c r="G31" s="42" t="s">
        <v>82</v>
      </c>
      <c r="H31" s="42" t="s">
        <v>82</v>
      </c>
      <c r="I31" s="42" t="s">
        <v>82</v>
      </c>
      <c r="J31" s="42" t="s">
        <v>82</v>
      </c>
      <c r="K31" s="42" t="s">
        <v>82</v>
      </c>
      <c r="L31" s="42" t="s">
        <v>82</v>
      </c>
      <c r="M31" s="42">
        <v>1</v>
      </c>
      <c r="N31" s="60">
        <v>24598.82</v>
      </c>
      <c r="O31" s="60">
        <v>24481.08</v>
      </c>
      <c r="P31" s="45">
        <f t="shared" si="1"/>
        <v>99.521359154626126</v>
      </c>
      <c r="Q31" s="42">
        <v>1</v>
      </c>
      <c r="R31" s="42">
        <v>1</v>
      </c>
      <c r="S31" s="42" t="s">
        <v>82</v>
      </c>
      <c r="T31" s="42">
        <v>1</v>
      </c>
      <c r="U31" s="42">
        <v>1</v>
      </c>
      <c r="V31" s="42" t="s">
        <v>82</v>
      </c>
      <c r="W31" s="42">
        <v>1</v>
      </c>
      <c r="X31" s="42">
        <v>4</v>
      </c>
      <c r="Y31" s="47" t="s">
        <v>83</v>
      </c>
    </row>
    <row r="32" spans="1:25" s="50" customFormat="1" ht="15.75" x14ac:dyDescent="0.25">
      <c r="A32" s="42" t="s">
        <v>42</v>
      </c>
      <c r="B32" s="43" t="s">
        <v>43</v>
      </c>
      <c r="C32" s="42" t="s">
        <v>82</v>
      </c>
      <c r="D32" s="42" t="s">
        <v>82</v>
      </c>
      <c r="E32" s="42" t="s">
        <v>82</v>
      </c>
      <c r="F32" s="42" t="s">
        <v>82</v>
      </c>
      <c r="G32" s="42" t="s">
        <v>82</v>
      </c>
      <c r="H32" s="42" t="s">
        <v>82</v>
      </c>
      <c r="I32" s="42" t="s">
        <v>82</v>
      </c>
      <c r="J32" s="42" t="s">
        <v>82</v>
      </c>
      <c r="K32" s="42" t="s">
        <v>82</v>
      </c>
      <c r="L32" s="42" t="s">
        <v>82</v>
      </c>
      <c r="M32" s="42" t="s">
        <v>82</v>
      </c>
      <c r="N32" s="60" t="s">
        <v>82</v>
      </c>
      <c r="O32" s="60" t="s">
        <v>82</v>
      </c>
      <c r="P32" s="45" t="s">
        <v>82</v>
      </c>
      <c r="Q32" s="42" t="s">
        <v>82</v>
      </c>
      <c r="R32" s="42" t="s">
        <v>82</v>
      </c>
      <c r="S32" s="42" t="s">
        <v>82</v>
      </c>
      <c r="T32" s="42" t="s">
        <v>82</v>
      </c>
      <c r="U32" s="42" t="s">
        <v>82</v>
      </c>
      <c r="V32" s="42" t="s">
        <v>82</v>
      </c>
      <c r="W32" s="42" t="s">
        <v>82</v>
      </c>
      <c r="X32" s="42" t="s">
        <v>82</v>
      </c>
      <c r="Y32" s="42" t="s">
        <v>82</v>
      </c>
    </row>
    <row r="33" spans="1:25" s="50" customFormat="1" ht="15.75" x14ac:dyDescent="0.25">
      <c r="A33" s="42" t="s">
        <v>44</v>
      </c>
      <c r="B33" s="43" t="s">
        <v>45</v>
      </c>
      <c r="C33" s="42" t="s">
        <v>82</v>
      </c>
      <c r="D33" s="42" t="s">
        <v>82</v>
      </c>
      <c r="E33" s="42"/>
      <c r="F33" s="42" t="s">
        <v>82</v>
      </c>
      <c r="G33" s="42" t="s">
        <v>82</v>
      </c>
      <c r="H33" s="42" t="s">
        <v>82</v>
      </c>
      <c r="I33" s="42" t="s">
        <v>82</v>
      </c>
      <c r="J33" s="42" t="s">
        <v>82</v>
      </c>
      <c r="K33" s="42" t="s">
        <v>82</v>
      </c>
      <c r="L33" s="42" t="s">
        <v>82</v>
      </c>
      <c r="M33" s="42" t="s">
        <v>82</v>
      </c>
      <c r="N33" s="60" t="s">
        <v>82</v>
      </c>
      <c r="O33" s="60" t="s">
        <v>82</v>
      </c>
      <c r="P33" s="45"/>
      <c r="Q33" s="42" t="s">
        <v>82</v>
      </c>
      <c r="R33" s="42" t="s">
        <v>82</v>
      </c>
      <c r="S33" s="42" t="s">
        <v>82</v>
      </c>
      <c r="T33" s="42" t="s">
        <v>82</v>
      </c>
      <c r="U33" s="42" t="s">
        <v>82</v>
      </c>
      <c r="V33" s="42" t="s">
        <v>82</v>
      </c>
      <c r="W33" s="42" t="s">
        <v>82</v>
      </c>
      <c r="X33" s="42" t="s">
        <v>82</v>
      </c>
      <c r="Y33" s="42" t="s">
        <v>82</v>
      </c>
    </row>
    <row r="34" spans="1:25" s="50" customFormat="1" ht="15.75" x14ac:dyDescent="0.25">
      <c r="A34" s="42" t="s">
        <v>46</v>
      </c>
      <c r="B34" s="43" t="s">
        <v>47</v>
      </c>
      <c r="C34" s="42">
        <v>100</v>
      </c>
      <c r="D34" s="42">
        <v>100</v>
      </c>
      <c r="E34" s="42">
        <f t="shared" si="0"/>
        <v>100</v>
      </c>
      <c r="F34" s="42" t="s">
        <v>82</v>
      </c>
      <c r="G34" s="42" t="s">
        <v>82</v>
      </c>
      <c r="H34" s="42" t="s">
        <v>82</v>
      </c>
      <c r="I34" s="42" t="s">
        <v>82</v>
      </c>
      <c r="J34" s="42" t="s">
        <v>82</v>
      </c>
      <c r="K34" s="42" t="s">
        <v>82</v>
      </c>
      <c r="L34" s="42" t="s">
        <v>82</v>
      </c>
      <c r="M34" s="42">
        <v>1</v>
      </c>
      <c r="N34" s="60">
        <v>25306.42</v>
      </c>
      <c r="O34" s="60">
        <v>25226.03</v>
      </c>
      <c r="P34" s="45">
        <f t="shared" si="1"/>
        <v>99.682333573852006</v>
      </c>
      <c r="Q34" s="42">
        <v>1</v>
      </c>
      <c r="R34" s="42">
        <v>1</v>
      </c>
      <c r="S34" s="42" t="s">
        <v>82</v>
      </c>
      <c r="T34" s="42">
        <v>1</v>
      </c>
      <c r="U34" s="42">
        <v>1</v>
      </c>
      <c r="V34" s="42" t="s">
        <v>82</v>
      </c>
      <c r="W34" s="42">
        <v>1</v>
      </c>
      <c r="X34" s="42">
        <v>4</v>
      </c>
      <c r="Y34" s="42" t="s">
        <v>83</v>
      </c>
    </row>
    <row r="35" spans="1:25" s="50" customFormat="1" ht="15.75" x14ac:dyDescent="0.25">
      <c r="A35" s="42" t="s">
        <v>48</v>
      </c>
      <c r="B35" s="43" t="s">
        <v>49</v>
      </c>
      <c r="C35" s="42">
        <v>100</v>
      </c>
      <c r="D35" s="42">
        <v>100</v>
      </c>
      <c r="E35" s="42">
        <f t="shared" si="0"/>
        <v>100</v>
      </c>
      <c r="F35" s="42" t="s">
        <v>82</v>
      </c>
      <c r="G35" s="42" t="s">
        <v>82</v>
      </c>
      <c r="H35" s="42" t="s">
        <v>82</v>
      </c>
      <c r="I35" s="42" t="s">
        <v>82</v>
      </c>
      <c r="J35" s="42" t="s">
        <v>82</v>
      </c>
      <c r="K35" s="42" t="s">
        <v>82</v>
      </c>
      <c r="L35" s="42" t="s">
        <v>82</v>
      </c>
      <c r="M35" s="42">
        <v>1</v>
      </c>
      <c r="N35" s="60">
        <v>13787.95</v>
      </c>
      <c r="O35" s="60">
        <v>13658.89</v>
      </c>
      <c r="P35" s="45">
        <f t="shared" si="1"/>
        <v>99.063965274025506</v>
      </c>
      <c r="Q35" s="42">
        <v>1</v>
      </c>
      <c r="R35" s="42">
        <v>1</v>
      </c>
      <c r="S35" s="42" t="s">
        <v>82</v>
      </c>
      <c r="T35" s="42">
        <v>1</v>
      </c>
      <c r="U35" s="42">
        <v>1</v>
      </c>
      <c r="V35" s="42" t="s">
        <v>82</v>
      </c>
      <c r="W35" s="42">
        <v>1</v>
      </c>
      <c r="X35" s="42">
        <v>4</v>
      </c>
      <c r="Y35" s="42" t="s">
        <v>83</v>
      </c>
    </row>
    <row r="36" spans="1:25" s="50" customFormat="1" ht="15.75" x14ac:dyDescent="0.25">
      <c r="A36" s="42" t="s">
        <v>50</v>
      </c>
      <c r="B36" s="43" t="s">
        <v>51</v>
      </c>
      <c r="C36" s="42">
        <v>100</v>
      </c>
      <c r="D36" s="42">
        <v>100</v>
      </c>
      <c r="E36" s="42">
        <f t="shared" si="0"/>
        <v>100</v>
      </c>
      <c r="F36" s="42" t="s">
        <v>82</v>
      </c>
      <c r="G36" s="42" t="s">
        <v>82</v>
      </c>
      <c r="H36" s="42" t="s">
        <v>82</v>
      </c>
      <c r="I36" s="42" t="s">
        <v>82</v>
      </c>
      <c r="J36" s="42" t="s">
        <v>82</v>
      </c>
      <c r="K36" s="42" t="s">
        <v>82</v>
      </c>
      <c r="L36" s="42" t="s">
        <v>82</v>
      </c>
      <c r="M36" s="42">
        <v>1</v>
      </c>
      <c r="N36" s="60">
        <v>18229.560000000001</v>
      </c>
      <c r="O36" s="60">
        <v>18221.68</v>
      </c>
      <c r="P36" s="45">
        <f t="shared" si="1"/>
        <v>99.95677350413284</v>
      </c>
      <c r="Q36" s="42">
        <v>1</v>
      </c>
      <c r="R36" s="42">
        <v>1</v>
      </c>
      <c r="S36" s="42" t="s">
        <v>82</v>
      </c>
      <c r="T36" s="42">
        <v>1</v>
      </c>
      <c r="U36" s="42">
        <v>1</v>
      </c>
      <c r="V36" s="42" t="s">
        <v>82</v>
      </c>
      <c r="W36" s="42">
        <v>1</v>
      </c>
      <c r="X36" s="42">
        <v>4</v>
      </c>
      <c r="Y36" s="42" t="s">
        <v>83</v>
      </c>
    </row>
    <row r="37" spans="1:25" s="50" customFormat="1" ht="15.75" x14ac:dyDescent="0.25">
      <c r="A37" s="42" t="s">
        <v>52</v>
      </c>
      <c r="B37" s="43" t="s">
        <v>53</v>
      </c>
      <c r="C37" s="42" t="s">
        <v>82</v>
      </c>
      <c r="D37" s="42" t="s">
        <v>82</v>
      </c>
      <c r="E37" s="42" t="s">
        <v>82</v>
      </c>
      <c r="F37" s="42" t="s">
        <v>82</v>
      </c>
      <c r="G37" s="42" t="s">
        <v>82</v>
      </c>
      <c r="H37" s="42" t="s">
        <v>82</v>
      </c>
      <c r="I37" s="42" t="s">
        <v>82</v>
      </c>
      <c r="J37" s="42" t="s">
        <v>82</v>
      </c>
      <c r="K37" s="42" t="s">
        <v>82</v>
      </c>
      <c r="L37" s="42" t="s">
        <v>82</v>
      </c>
      <c r="M37" s="42" t="s">
        <v>82</v>
      </c>
      <c r="N37" s="60" t="s">
        <v>82</v>
      </c>
      <c r="O37" s="60" t="s">
        <v>82</v>
      </c>
      <c r="P37" s="45" t="s">
        <v>82</v>
      </c>
      <c r="Q37" s="42" t="s">
        <v>82</v>
      </c>
      <c r="R37" s="42" t="s">
        <v>82</v>
      </c>
      <c r="S37" s="42" t="s">
        <v>82</v>
      </c>
      <c r="T37" s="42" t="s">
        <v>82</v>
      </c>
      <c r="U37" s="42" t="s">
        <v>82</v>
      </c>
      <c r="V37" s="42" t="s">
        <v>82</v>
      </c>
      <c r="W37" s="42" t="s">
        <v>82</v>
      </c>
      <c r="X37" s="42" t="s">
        <v>82</v>
      </c>
      <c r="Y37" s="42" t="s">
        <v>82</v>
      </c>
    </row>
    <row r="38" spans="1:25" s="50" customFormat="1" ht="15.75" x14ac:dyDescent="0.25">
      <c r="A38" s="42" t="s">
        <v>54</v>
      </c>
      <c r="B38" s="43" t="s">
        <v>55</v>
      </c>
      <c r="C38" s="42" t="s">
        <v>82</v>
      </c>
      <c r="D38" s="42" t="s">
        <v>82</v>
      </c>
      <c r="E38" s="42" t="s">
        <v>82</v>
      </c>
      <c r="F38" s="42" t="s">
        <v>82</v>
      </c>
      <c r="G38" s="42" t="s">
        <v>82</v>
      </c>
      <c r="H38" s="42" t="s">
        <v>82</v>
      </c>
      <c r="I38" s="42" t="s">
        <v>82</v>
      </c>
      <c r="J38" s="42" t="s">
        <v>82</v>
      </c>
      <c r="K38" s="42" t="s">
        <v>82</v>
      </c>
      <c r="L38" s="42" t="s">
        <v>82</v>
      </c>
      <c r="M38" s="42" t="s">
        <v>82</v>
      </c>
      <c r="N38" s="60" t="s">
        <v>82</v>
      </c>
      <c r="O38" s="60" t="s">
        <v>82</v>
      </c>
      <c r="P38" s="45" t="s">
        <v>82</v>
      </c>
      <c r="Q38" s="42" t="s">
        <v>82</v>
      </c>
      <c r="R38" s="42" t="s">
        <v>82</v>
      </c>
      <c r="S38" s="42" t="s">
        <v>82</v>
      </c>
      <c r="T38" s="42" t="s">
        <v>82</v>
      </c>
      <c r="U38" s="42" t="s">
        <v>82</v>
      </c>
      <c r="V38" s="42" t="s">
        <v>82</v>
      </c>
      <c r="W38" s="42" t="s">
        <v>82</v>
      </c>
      <c r="X38" s="42" t="s">
        <v>82</v>
      </c>
      <c r="Y38" s="42" t="s">
        <v>82</v>
      </c>
    </row>
    <row r="39" spans="1:25" s="50" customFormat="1" ht="15.75" x14ac:dyDescent="0.25">
      <c r="A39" s="42" t="s">
        <v>56</v>
      </c>
      <c r="B39" s="43" t="s">
        <v>57</v>
      </c>
      <c r="C39" s="42">
        <v>100</v>
      </c>
      <c r="D39" s="42">
        <v>100</v>
      </c>
      <c r="E39" s="42">
        <f t="shared" si="0"/>
        <v>100</v>
      </c>
      <c r="F39" s="42" t="s">
        <v>82</v>
      </c>
      <c r="G39" s="42" t="s">
        <v>82</v>
      </c>
      <c r="H39" s="42" t="s">
        <v>82</v>
      </c>
      <c r="I39" s="42" t="s">
        <v>82</v>
      </c>
      <c r="J39" s="42" t="s">
        <v>82</v>
      </c>
      <c r="K39" s="42" t="s">
        <v>82</v>
      </c>
      <c r="L39" s="42" t="s">
        <v>82</v>
      </c>
      <c r="M39" s="42">
        <v>1</v>
      </c>
      <c r="N39" s="60">
        <v>18994.89</v>
      </c>
      <c r="O39" s="60">
        <v>18269.38</v>
      </c>
      <c r="P39" s="45">
        <f t="shared" si="1"/>
        <v>96.180499071065967</v>
      </c>
      <c r="Q39" s="42">
        <v>1</v>
      </c>
      <c r="R39" s="42">
        <v>1</v>
      </c>
      <c r="S39" s="42" t="s">
        <v>82</v>
      </c>
      <c r="T39" s="42">
        <v>1</v>
      </c>
      <c r="U39" s="42">
        <v>1</v>
      </c>
      <c r="V39" s="42" t="s">
        <v>82</v>
      </c>
      <c r="W39" s="42">
        <v>1</v>
      </c>
      <c r="X39" s="42">
        <v>4</v>
      </c>
      <c r="Y39" s="42" t="s">
        <v>83</v>
      </c>
    </row>
    <row r="40" spans="1:25" s="50" customFormat="1" ht="15.75" x14ac:dyDescent="0.25">
      <c r="A40" s="42" t="s">
        <v>58</v>
      </c>
      <c r="B40" s="43" t="s">
        <v>59</v>
      </c>
      <c r="C40" s="42" t="s">
        <v>82</v>
      </c>
      <c r="D40" s="42" t="s">
        <v>82</v>
      </c>
      <c r="E40" s="42" t="s">
        <v>82</v>
      </c>
      <c r="F40" s="42" t="s">
        <v>82</v>
      </c>
      <c r="G40" s="42" t="s">
        <v>82</v>
      </c>
      <c r="H40" s="42" t="s">
        <v>82</v>
      </c>
      <c r="I40" s="42" t="s">
        <v>82</v>
      </c>
      <c r="J40" s="42" t="s">
        <v>82</v>
      </c>
      <c r="K40" s="42" t="s">
        <v>82</v>
      </c>
      <c r="L40" s="42" t="s">
        <v>82</v>
      </c>
      <c r="M40" s="42" t="s">
        <v>82</v>
      </c>
      <c r="N40" s="60" t="s">
        <v>82</v>
      </c>
      <c r="O40" s="60" t="s">
        <v>82</v>
      </c>
      <c r="P40" s="42" t="s">
        <v>82</v>
      </c>
      <c r="Q40" s="42" t="s">
        <v>82</v>
      </c>
      <c r="R40" s="42" t="s">
        <v>82</v>
      </c>
      <c r="S40" s="42" t="s">
        <v>82</v>
      </c>
      <c r="T40" s="42" t="s">
        <v>82</v>
      </c>
      <c r="U40" s="42" t="s">
        <v>82</v>
      </c>
      <c r="V40" s="42" t="s">
        <v>82</v>
      </c>
      <c r="W40" s="42" t="s">
        <v>82</v>
      </c>
      <c r="X40" s="42" t="s">
        <v>82</v>
      </c>
      <c r="Y40" s="42" t="s">
        <v>82</v>
      </c>
    </row>
    <row r="41" spans="1:25" s="50" customFormat="1" ht="15.75" x14ac:dyDescent="0.25">
      <c r="A41" s="42" t="s">
        <v>60</v>
      </c>
      <c r="B41" s="43" t="s">
        <v>61</v>
      </c>
      <c r="C41" s="42">
        <v>100</v>
      </c>
      <c r="D41" s="42">
        <v>100</v>
      </c>
      <c r="E41" s="42">
        <f t="shared" si="0"/>
        <v>100</v>
      </c>
      <c r="F41" s="42" t="s">
        <v>82</v>
      </c>
      <c r="G41" s="42" t="s">
        <v>82</v>
      </c>
      <c r="H41" s="42" t="s">
        <v>82</v>
      </c>
      <c r="I41" s="42" t="s">
        <v>82</v>
      </c>
      <c r="J41" s="42" t="s">
        <v>82</v>
      </c>
      <c r="K41" s="42" t="s">
        <v>82</v>
      </c>
      <c r="L41" s="42" t="s">
        <v>82</v>
      </c>
      <c r="M41" s="42">
        <v>1</v>
      </c>
      <c r="N41" s="60">
        <v>15595.76</v>
      </c>
      <c r="O41" s="60">
        <v>15391.33</v>
      </c>
      <c r="P41" s="45">
        <f t="shared" si="1"/>
        <v>98.689195011977617</v>
      </c>
      <c r="Q41" s="42">
        <v>1</v>
      </c>
      <c r="R41" s="42">
        <v>1</v>
      </c>
      <c r="S41" s="42" t="s">
        <v>82</v>
      </c>
      <c r="T41" s="42">
        <v>1</v>
      </c>
      <c r="U41" s="42">
        <v>1</v>
      </c>
      <c r="V41" s="42" t="s">
        <v>82</v>
      </c>
      <c r="W41" s="42">
        <v>1</v>
      </c>
      <c r="X41" s="42">
        <v>4</v>
      </c>
      <c r="Y41" s="42" t="s">
        <v>83</v>
      </c>
    </row>
    <row r="42" spans="1:25" s="50" customFormat="1" ht="15.75" x14ac:dyDescent="0.25">
      <c r="A42" s="42" t="s">
        <v>62</v>
      </c>
      <c r="B42" s="43" t="s">
        <v>63</v>
      </c>
      <c r="C42" s="42">
        <v>100</v>
      </c>
      <c r="D42" s="42">
        <v>100</v>
      </c>
      <c r="E42" s="42">
        <f t="shared" si="0"/>
        <v>100</v>
      </c>
      <c r="F42" s="42" t="s">
        <v>82</v>
      </c>
      <c r="G42" s="42" t="s">
        <v>82</v>
      </c>
      <c r="H42" s="42" t="s">
        <v>82</v>
      </c>
      <c r="I42" s="42" t="s">
        <v>82</v>
      </c>
      <c r="J42" s="42" t="s">
        <v>82</v>
      </c>
      <c r="K42" s="42" t="s">
        <v>82</v>
      </c>
      <c r="L42" s="42" t="s">
        <v>82</v>
      </c>
      <c r="M42" s="42">
        <v>1</v>
      </c>
      <c r="N42" s="60">
        <v>13293.77</v>
      </c>
      <c r="O42" s="60">
        <v>13216.07</v>
      </c>
      <c r="P42" s="45">
        <f t="shared" si="1"/>
        <v>99.415515688927968</v>
      </c>
      <c r="Q42" s="42">
        <v>1</v>
      </c>
      <c r="R42" s="42">
        <v>1</v>
      </c>
      <c r="S42" s="42" t="s">
        <v>82</v>
      </c>
      <c r="T42" s="42">
        <v>1</v>
      </c>
      <c r="U42" s="42">
        <v>1</v>
      </c>
      <c r="V42" s="42" t="s">
        <v>82</v>
      </c>
      <c r="W42" s="42">
        <v>1</v>
      </c>
      <c r="X42" s="42">
        <v>4</v>
      </c>
      <c r="Y42" s="47" t="s">
        <v>83</v>
      </c>
    </row>
    <row r="43" spans="1:25" s="50" customFormat="1" ht="15.75" x14ac:dyDescent="0.25">
      <c r="A43" s="42" t="s">
        <v>64</v>
      </c>
      <c r="B43" s="43" t="s">
        <v>65</v>
      </c>
      <c r="C43" s="42">
        <v>100</v>
      </c>
      <c r="D43" s="42">
        <v>100</v>
      </c>
      <c r="E43" s="42">
        <f t="shared" si="0"/>
        <v>100</v>
      </c>
      <c r="F43" s="42" t="s">
        <v>82</v>
      </c>
      <c r="G43" s="42" t="s">
        <v>82</v>
      </c>
      <c r="H43" s="42" t="s">
        <v>82</v>
      </c>
      <c r="I43" s="42" t="s">
        <v>82</v>
      </c>
      <c r="J43" s="42" t="s">
        <v>82</v>
      </c>
      <c r="K43" s="42" t="s">
        <v>82</v>
      </c>
      <c r="L43" s="42" t="s">
        <v>82</v>
      </c>
      <c r="M43" s="42">
        <v>1</v>
      </c>
      <c r="N43" s="60">
        <v>11472.63</v>
      </c>
      <c r="O43" s="60">
        <v>11472.63</v>
      </c>
      <c r="P43" s="45">
        <f t="shared" si="1"/>
        <v>100</v>
      </c>
      <c r="Q43" s="42">
        <v>1</v>
      </c>
      <c r="R43" s="42">
        <v>1</v>
      </c>
      <c r="S43" s="42" t="s">
        <v>82</v>
      </c>
      <c r="T43" s="42">
        <v>1</v>
      </c>
      <c r="U43" s="42">
        <v>1</v>
      </c>
      <c r="V43" s="42" t="s">
        <v>82</v>
      </c>
      <c r="W43" s="42">
        <v>1</v>
      </c>
      <c r="X43" s="42">
        <v>4</v>
      </c>
      <c r="Y43" s="42" t="s">
        <v>83</v>
      </c>
    </row>
    <row r="44" spans="1:25" s="50" customFormat="1" ht="15.75" x14ac:dyDescent="0.25">
      <c r="A44" s="42" t="s">
        <v>66</v>
      </c>
      <c r="B44" s="43" t="s">
        <v>67</v>
      </c>
      <c r="C44" s="42">
        <v>100</v>
      </c>
      <c r="D44" s="42">
        <v>100</v>
      </c>
      <c r="E44" s="42">
        <f t="shared" si="0"/>
        <v>100</v>
      </c>
      <c r="F44" s="42" t="s">
        <v>82</v>
      </c>
      <c r="G44" s="42" t="s">
        <v>82</v>
      </c>
      <c r="H44" s="42" t="s">
        <v>82</v>
      </c>
      <c r="I44" s="42" t="s">
        <v>82</v>
      </c>
      <c r="J44" s="42" t="s">
        <v>82</v>
      </c>
      <c r="K44" s="42" t="s">
        <v>82</v>
      </c>
      <c r="L44" s="42" t="s">
        <v>82</v>
      </c>
      <c r="M44" s="42">
        <v>1</v>
      </c>
      <c r="N44" s="60">
        <v>1677.8710000000001</v>
      </c>
      <c r="O44" s="60">
        <v>1677.8710000000001</v>
      </c>
      <c r="P44" s="45">
        <f t="shared" si="1"/>
        <v>100</v>
      </c>
      <c r="Q44" s="42">
        <v>1</v>
      </c>
      <c r="R44" s="42">
        <v>1</v>
      </c>
      <c r="S44" s="42" t="s">
        <v>82</v>
      </c>
      <c r="T44" s="42">
        <v>1</v>
      </c>
      <c r="U44" s="42">
        <v>1</v>
      </c>
      <c r="V44" s="42" t="s">
        <v>82</v>
      </c>
      <c r="W44" s="42">
        <v>1</v>
      </c>
      <c r="X44" s="42">
        <v>4</v>
      </c>
      <c r="Y44" s="42" t="s">
        <v>83</v>
      </c>
    </row>
    <row r="45" spans="1:25" s="50" customFormat="1" ht="15.75" x14ac:dyDescent="0.25">
      <c r="A45" s="42" t="s">
        <v>68</v>
      </c>
      <c r="B45" s="43" t="s">
        <v>69</v>
      </c>
      <c r="C45" s="42">
        <v>100</v>
      </c>
      <c r="D45" s="42">
        <v>100</v>
      </c>
      <c r="E45" s="42">
        <f t="shared" si="0"/>
        <v>100</v>
      </c>
      <c r="F45" s="42" t="s">
        <v>82</v>
      </c>
      <c r="G45" s="42" t="s">
        <v>82</v>
      </c>
      <c r="H45" s="42" t="s">
        <v>82</v>
      </c>
      <c r="I45" s="42" t="s">
        <v>82</v>
      </c>
      <c r="J45" s="42" t="s">
        <v>82</v>
      </c>
      <c r="K45" s="42" t="s">
        <v>82</v>
      </c>
      <c r="L45" s="42" t="s">
        <v>82</v>
      </c>
      <c r="M45" s="42">
        <v>1</v>
      </c>
      <c r="N45" s="60">
        <v>15012.73</v>
      </c>
      <c r="O45" s="60">
        <v>15012.73</v>
      </c>
      <c r="P45" s="45">
        <f t="shared" si="1"/>
        <v>100</v>
      </c>
      <c r="Q45" s="42">
        <v>1</v>
      </c>
      <c r="R45" s="42">
        <v>1</v>
      </c>
      <c r="S45" s="42" t="s">
        <v>82</v>
      </c>
      <c r="T45" s="42">
        <v>1</v>
      </c>
      <c r="U45" s="42">
        <v>1</v>
      </c>
      <c r="V45" s="42" t="s">
        <v>82</v>
      </c>
      <c r="W45" s="42">
        <v>1</v>
      </c>
      <c r="X45" s="42">
        <v>4</v>
      </c>
      <c r="Y45" s="47" t="s">
        <v>83</v>
      </c>
    </row>
    <row r="46" spans="1:25" s="50" customFormat="1" ht="15.75" x14ac:dyDescent="0.25">
      <c r="A46" s="42" t="s">
        <v>70</v>
      </c>
      <c r="B46" s="43" t="s">
        <v>71</v>
      </c>
      <c r="C46" s="42" t="s">
        <v>82</v>
      </c>
      <c r="D46" s="42" t="s">
        <v>82</v>
      </c>
      <c r="E46" s="42" t="s">
        <v>82</v>
      </c>
      <c r="F46" s="42" t="s">
        <v>82</v>
      </c>
      <c r="G46" s="42" t="s">
        <v>82</v>
      </c>
      <c r="H46" s="42" t="s">
        <v>82</v>
      </c>
      <c r="I46" s="42" t="s">
        <v>82</v>
      </c>
      <c r="J46" s="42" t="s">
        <v>82</v>
      </c>
      <c r="K46" s="42" t="s">
        <v>82</v>
      </c>
      <c r="L46" s="42" t="s">
        <v>82</v>
      </c>
      <c r="M46" s="42" t="s">
        <v>82</v>
      </c>
      <c r="N46" s="60" t="s">
        <v>82</v>
      </c>
      <c r="O46" s="60" t="s">
        <v>82</v>
      </c>
      <c r="P46" s="45" t="s">
        <v>82</v>
      </c>
      <c r="Q46" s="42" t="s">
        <v>82</v>
      </c>
      <c r="R46" s="42" t="s">
        <v>82</v>
      </c>
      <c r="S46" s="42" t="s">
        <v>82</v>
      </c>
      <c r="T46" s="42" t="s">
        <v>82</v>
      </c>
      <c r="U46" s="42" t="s">
        <v>82</v>
      </c>
      <c r="V46" s="42" t="s">
        <v>82</v>
      </c>
      <c r="W46" s="42" t="s">
        <v>82</v>
      </c>
      <c r="X46" s="42" t="s">
        <v>82</v>
      </c>
      <c r="Y46" s="42" t="s">
        <v>82</v>
      </c>
    </row>
    <row r="48" spans="1:25" ht="15.75" x14ac:dyDescent="0.25">
      <c r="B48" s="17" t="s">
        <v>123</v>
      </c>
      <c r="C48" s="17"/>
      <c r="D48" s="15"/>
      <c r="E48" s="15"/>
    </row>
    <row r="49" spans="2:5" ht="15.75" x14ac:dyDescent="0.25">
      <c r="B49" s="15"/>
      <c r="C49" s="15"/>
      <c r="D49" s="15"/>
      <c r="E49" s="15"/>
    </row>
    <row r="50" spans="2:5" ht="15.75" x14ac:dyDescent="0.25">
      <c r="B50" s="17" t="s">
        <v>97</v>
      </c>
      <c r="C50" s="17"/>
      <c r="D50" s="17"/>
      <c r="E50" s="15"/>
    </row>
  </sheetData>
  <mergeCells count="43">
    <mergeCell ref="A4:Y4"/>
    <mergeCell ref="A5:Y5"/>
    <mergeCell ref="A1:Y1"/>
    <mergeCell ref="A2:Y2"/>
    <mergeCell ref="A3:Y3"/>
    <mergeCell ref="A6:A12"/>
    <mergeCell ref="B6:B12"/>
    <mergeCell ref="C6:W6"/>
    <mergeCell ref="X6:X12"/>
    <mergeCell ref="Y6:Y12"/>
    <mergeCell ref="C7:K8"/>
    <mergeCell ref="L7:M9"/>
    <mergeCell ref="N7:Q9"/>
    <mergeCell ref="R7:T9"/>
    <mergeCell ref="U7:W9"/>
    <mergeCell ref="P10:P12"/>
    <mergeCell ref="Q10:Q12"/>
    <mergeCell ref="R10:R12"/>
    <mergeCell ref="S10:S12"/>
    <mergeCell ref="T10:T12"/>
    <mergeCell ref="J11:J12"/>
    <mergeCell ref="Z9:Z10"/>
    <mergeCell ref="C10:E10"/>
    <mergeCell ref="F10:H10"/>
    <mergeCell ref="I10:K10"/>
    <mergeCell ref="L10:L12"/>
    <mergeCell ref="M10:M12"/>
    <mergeCell ref="N10:N12"/>
    <mergeCell ref="W10:W12"/>
    <mergeCell ref="C11:C12"/>
    <mergeCell ref="D11:D12"/>
    <mergeCell ref="E11:E12"/>
    <mergeCell ref="F11:F12"/>
    <mergeCell ref="G11:G12"/>
    <mergeCell ref="H11:H12"/>
    <mergeCell ref="I11:I12"/>
    <mergeCell ref="O10:O12"/>
    <mergeCell ref="K11:K12"/>
    <mergeCell ref="U10:U12"/>
    <mergeCell ref="V10:V12"/>
    <mergeCell ref="C9:E9"/>
    <mergeCell ref="F9:H9"/>
    <mergeCell ref="I9:K9"/>
  </mergeCells>
  <pageMargins left="0.11811023622047245" right="0.11811023622047245" top="0.11811023622047245" bottom="0.11811023622047245" header="0.31496062992125984" footer="0.31496062992125984"/>
  <pageSetup paperSize="9" scale="4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Z52"/>
  <sheetViews>
    <sheetView view="pageBreakPreview" zoomScale="60" zoomScaleNormal="100" workbookViewId="0">
      <selection activeCell="X37" sqref="X37"/>
    </sheetView>
  </sheetViews>
  <sheetFormatPr defaultRowHeight="15" x14ac:dyDescent="0.25"/>
  <cols>
    <col min="1" max="1" width="10.28515625" customWidth="1"/>
    <col min="2" max="2" width="49" customWidth="1"/>
    <col min="3" max="3" width="9.85546875" customWidth="1"/>
    <col min="4" max="4" width="11.42578125" customWidth="1"/>
    <col min="5" max="5" width="12.140625" customWidth="1"/>
    <col min="6" max="6" width="11" hidden="1" customWidth="1"/>
    <col min="7" max="7" width="10.5703125" hidden="1" customWidth="1"/>
    <col min="8" max="8" width="12.28515625" hidden="1" customWidth="1"/>
    <col min="9" max="10" width="13.42578125" hidden="1" customWidth="1"/>
    <col min="11" max="11" width="14.140625" hidden="1" customWidth="1"/>
    <col min="12" max="12" width="13.140625" hidden="1" customWidth="1"/>
    <col min="13" max="13" width="11.42578125" customWidth="1"/>
    <col min="14" max="14" width="13.42578125" customWidth="1"/>
    <col min="15" max="15" width="12.5703125" customWidth="1"/>
    <col min="16" max="16" width="11.5703125" customWidth="1"/>
    <col min="17" max="17" width="10.7109375" customWidth="1"/>
    <col min="18" max="18" width="12.28515625" customWidth="1"/>
    <col min="19" max="19" width="12.85546875" customWidth="1"/>
    <col min="20" max="20" width="11.7109375" customWidth="1"/>
    <col min="21" max="21" width="13.28515625" customWidth="1"/>
    <col min="22" max="22" width="16.85546875" customWidth="1"/>
    <col min="23" max="23" width="13.140625" customWidth="1"/>
    <col min="24" max="24" width="19.7109375" customWidth="1"/>
    <col min="25" max="25" width="17.28515625" customWidth="1"/>
  </cols>
  <sheetData>
    <row r="1" spans="1:26" ht="18.75" x14ac:dyDescent="0.3">
      <c r="A1" s="87" t="s">
        <v>23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</row>
    <row r="2" spans="1:26" ht="18.75" customHeight="1" x14ac:dyDescent="0.3">
      <c r="A2" s="88" t="s">
        <v>92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</row>
    <row r="3" spans="1:26" ht="66" customHeight="1" x14ac:dyDescent="0.3">
      <c r="A3" s="85" t="s">
        <v>99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5"/>
      <c r="Y3" s="85"/>
    </row>
    <row r="4" spans="1:26" ht="18.75" x14ac:dyDescent="0.3">
      <c r="A4" s="87" t="s">
        <v>125</v>
      </c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7"/>
      <c r="X4" s="87"/>
      <c r="Y4" s="87"/>
    </row>
    <row r="5" spans="1:26" ht="70.5" customHeight="1" x14ac:dyDescent="0.25">
      <c r="A5" s="86" t="s">
        <v>103</v>
      </c>
      <c r="B5" s="86"/>
      <c r="C5" s="86"/>
      <c r="D5" s="86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  <c r="U5" s="86"/>
      <c r="V5" s="86"/>
      <c r="W5" s="86"/>
      <c r="X5" s="86"/>
      <c r="Y5" s="86"/>
    </row>
    <row r="6" spans="1:26" ht="35.25" customHeight="1" x14ac:dyDescent="0.25">
      <c r="A6" s="64" t="s">
        <v>3</v>
      </c>
      <c r="B6" s="64" t="s">
        <v>8</v>
      </c>
      <c r="C6" s="65" t="s">
        <v>9</v>
      </c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  <c r="Q6" s="66"/>
      <c r="R6" s="66"/>
      <c r="S6" s="66"/>
      <c r="T6" s="66"/>
      <c r="U6" s="66"/>
      <c r="V6" s="66"/>
      <c r="W6" s="67"/>
      <c r="X6" s="64" t="s">
        <v>0</v>
      </c>
      <c r="Y6" s="64" t="s">
        <v>115</v>
      </c>
      <c r="Z6" s="3"/>
    </row>
    <row r="7" spans="1:26" ht="19.5" customHeight="1" x14ac:dyDescent="0.25">
      <c r="A7" s="64"/>
      <c r="B7" s="64"/>
      <c r="C7" s="64" t="s">
        <v>22</v>
      </c>
      <c r="D7" s="64"/>
      <c r="E7" s="64"/>
      <c r="F7" s="64"/>
      <c r="G7" s="64"/>
      <c r="H7" s="64"/>
      <c r="I7" s="64"/>
      <c r="J7" s="64"/>
      <c r="K7" s="64"/>
      <c r="L7" s="64" t="s">
        <v>19</v>
      </c>
      <c r="M7" s="64"/>
      <c r="N7" s="71" t="s">
        <v>13</v>
      </c>
      <c r="O7" s="72"/>
      <c r="P7" s="72"/>
      <c r="Q7" s="73"/>
      <c r="R7" s="71" t="s">
        <v>4</v>
      </c>
      <c r="S7" s="72"/>
      <c r="T7" s="73"/>
      <c r="U7" s="71" t="s">
        <v>2</v>
      </c>
      <c r="V7" s="72"/>
      <c r="W7" s="73"/>
      <c r="X7" s="64"/>
      <c r="Y7" s="64"/>
      <c r="Z7" s="3"/>
    </row>
    <row r="8" spans="1:26" ht="59.25" customHeight="1" x14ac:dyDescent="0.25">
      <c r="A8" s="64"/>
      <c r="B8" s="64"/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  <c r="N8" s="74"/>
      <c r="O8" s="75"/>
      <c r="P8" s="75"/>
      <c r="Q8" s="76"/>
      <c r="R8" s="74"/>
      <c r="S8" s="75"/>
      <c r="T8" s="76"/>
      <c r="U8" s="74"/>
      <c r="V8" s="75"/>
      <c r="W8" s="76"/>
      <c r="X8" s="64"/>
      <c r="Y8" s="64"/>
      <c r="Z8" s="3"/>
    </row>
    <row r="9" spans="1:26" ht="113.25" customHeight="1" x14ac:dyDescent="0.3">
      <c r="A9" s="64"/>
      <c r="B9" s="64"/>
      <c r="C9" s="97" t="s">
        <v>78</v>
      </c>
      <c r="D9" s="98"/>
      <c r="E9" s="98"/>
      <c r="F9" s="99" t="s">
        <v>20</v>
      </c>
      <c r="G9" s="99"/>
      <c r="H9" s="99"/>
      <c r="I9" s="99" t="s">
        <v>21</v>
      </c>
      <c r="J9" s="99"/>
      <c r="K9" s="99"/>
      <c r="L9" s="64"/>
      <c r="M9" s="64"/>
      <c r="N9" s="74"/>
      <c r="O9" s="75"/>
      <c r="P9" s="75"/>
      <c r="Q9" s="76"/>
      <c r="R9" s="74"/>
      <c r="S9" s="75"/>
      <c r="T9" s="76"/>
      <c r="U9" s="74"/>
      <c r="V9" s="75"/>
      <c r="W9" s="76"/>
      <c r="X9" s="64"/>
      <c r="Y9" s="64"/>
      <c r="Z9" s="80"/>
    </row>
    <row r="10" spans="1:26" ht="32.25" customHeight="1" x14ac:dyDescent="0.25">
      <c r="A10" s="64"/>
      <c r="B10" s="64"/>
      <c r="C10" s="100" t="s">
        <v>10</v>
      </c>
      <c r="D10" s="101"/>
      <c r="E10" s="102"/>
      <c r="F10" s="103" t="s">
        <v>10</v>
      </c>
      <c r="G10" s="103"/>
      <c r="H10" s="103"/>
      <c r="I10" s="103" t="s">
        <v>10</v>
      </c>
      <c r="J10" s="103"/>
      <c r="K10" s="103"/>
      <c r="L10" s="64" t="s">
        <v>7</v>
      </c>
      <c r="M10" s="64" t="s">
        <v>5</v>
      </c>
      <c r="N10" s="64" t="s">
        <v>24</v>
      </c>
      <c r="O10" s="70" t="s">
        <v>14</v>
      </c>
      <c r="P10" s="64" t="s">
        <v>1</v>
      </c>
      <c r="Q10" s="64" t="s">
        <v>5</v>
      </c>
      <c r="R10" s="64" t="s">
        <v>15</v>
      </c>
      <c r="S10" s="64" t="s">
        <v>16</v>
      </c>
      <c r="T10" s="64" t="s">
        <v>5</v>
      </c>
      <c r="U10" s="64" t="s">
        <v>17</v>
      </c>
      <c r="V10" s="64" t="s">
        <v>18</v>
      </c>
      <c r="W10" s="64" t="s">
        <v>5</v>
      </c>
      <c r="X10" s="64"/>
      <c r="Y10" s="64"/>
      <c r="Z10" s="80"/>
    </row>
    <row r="11" spans="1:26" ht="27.75" customHeight="1" x14ac:dyDescent="0.25">
      <c r="A11" s="64"/>
      <c r="B11" s="64"/>
      <c r="C11" s="64" t="s">
        <v>11</v>
      </c>
      <c r="D11" s="64" t="s">
        <v>12</v>
      </c>
      <c r="E11" s="64" t="s">
        <v>1</v>
      </c>
      <c r="F11" s="64" t="s">
        <v>11</v>
      </c>
      <c r="G11" s="64" t="s">
        <v>12</v>
      </c>
      <c r="H11" s="64" t="s">
        <v>1</v>
      </c>
      <c r="I11" s="64" t="s">
        <v>11</v>
      </c>
      <c r="J11" s="64" t="s">
        <v>12</v>
      </c>
      <c r="K11" s="64" t="s">
        <v>1</v>
      </c>
      <c r="L11" s="64"/>
      <c r="M11" s="64"/>
      <c r="N11" s="64"/>
      <c r="O11" s="70"/>
      <c r="P11" s="64"/>
      <c r="Q11" s="64"/>
      <c r="R11" s="64"/>
      <c r="S11" s="64"/>
      <c r="T11" s="64"/>
      <c r="U11" s="64"/>
      <c r="V11" s="64"/>
      <c r="W11" s="64"/>
      <c r="X11" s="64"/>
      <c r="Y11" s="64"/>
      <c r="Z11" s="3"/>
    </row>
    <row r="12" spans="1:26" ht="39" customHeight="1" x14ac:dyDescent="0.25">
      <c r="A12" s="64"/>
      <c r="B12" s="64"/>
      <c r="C12" s="64"/>
      <c r="D12" s="64"/>
      <c r="E12" s="64"/>
      <c r="F12" s="64"/>
      <c r="G12" s="64"/>
      <c r="H12" s="64"/>
      <c r="I12" s="64"/>
      <c r="J12" s="64"/>
      <c r="K12" s="64"/>
      <c r="L12" s="64"/>
      <c r="M12" s="64"/>
      <c r="N12" s="64"/>
      <c r="O12" s="70"/>
      <c r="P12" s="64"/>
      <c r="Q12" s="64"/>
      <c r="R12" s="64"/>
      <c r="S12" s="64"/>
      <c r="T12" s="64"/>
      <c r="U12" s="64"/>
      <c r="V12" s="64"/>
      <c r="W12" s="64"/>
      <c r="X12" s="64"/>
      <c r="Y12" s="64"/>
      <c r="Z12" s="3"/>
    </row>
    <row r="13" spans="1:26" ht="24" customHeight="1" x14ac:dyDescent="0.25">
      <c r="A13" s="4">
        <v>1</v>
      </c>
      <c r="B13" s="4">
        <v>2</v>
      </c>
      <c r="C13" s="4">
        <v>3</v>
      </c>
      <c r="D13" s="4">
        <v>4</v>
      </c>
      <c r="E13" s="4">
        <v>5</v>
      </c>
      <c r="F13" s="4">
        <v>6</v>
      </c>
      <c r="G13" s="4">
        <v>7</v>
      </c>
      <c r="H13" s="4">
        <v>8</v>
      </c>
      <c r="I13" s="4">
        <v>9</v>
      </c>
      <c r="J13" s="4">
        <v>10</v>
      </c>
      <c r="K13" s="4">
        <v>11</v>
      </c>
      <c r="L13" s="4">
        <v>12</v>
      </c>
      <c r="M13" s="4">
        <v>13</v>
      </c>
      <c r="N13" s="4">
        <v>14</v>
      </c>
      <c r="O13" s="4">
        <v>15</v>
      </c>
      <c r="P13" s="4">
        <v>16</v>
      </c>
      <c r="Q13" s="4">
        <v>17</v>
      </c>
      <c r="R13" s="4">
        <v>18</v>
      </c>
      <c r="S13" s="4">
        <v>19</v>
      </c>
      <c r="T13" s="4">
        <v>20</v>
      </c>
      <c r="U13" s="4">
        <v>21</v>
      </c>
      <c r="V13" s="4">
        <v>22</v>
      </c>
      <c r="W13" s="4">
        <v>23</v>
      </c>
      <c r="X13" s="4">
        <v>24</v>
      </c>
      <c r="Y13" s="4">
        <v>25</v>
      </c>
    </row>
    <row r="14" spans="1:26" s="50" customFormat="1" ht="35.25" customHeight="1" x14ac:dyDescent="0.25">
      <c r="A14" s="55" t="s">
        <v>6</v>
      </c>
      <c r="B14" s="43" t="s">
        <v>127</v>
      </c>
      <c r="C14" s="42">
        <v>100</v>
      </c>
      <c r="D14" s="42">
        <v>100</v>
      </c>
      <c r="E14" s="42">
        <v>100</v>
      </c>
      <c r="F14" s="42" t="s">
        <v>82</v>
      </c>
      <c r="G14" s="42" t="s">
        <v>82</v>
      </c>
      <c r="H14" s="42" t="s">
        <v>82</v>
      </c>
      <c r="I14" s="42" t="s">
        <v>82</v>
      </c>
      <c r="J14" s="42" t="s">
        <v>82</v>
      </c>
      <c r="K14" s="42" t="s">
        <v>82</v>
      </c>
      <c r="L14" s="42" t="s">
        <v>82</v>
      </c>
      <c r="M14" s="42">
        <v>1</v>
      </c>
      <c r="N14" s="60">
        <v>900</v>
      </c>
      <c r="O14" s="60">
        <v>450</v>
      </c>
      <c r="P14" s="42">
        <f>O14/N14*100</f>
        <v>50</v>
      </c>
      <c r="Q14" s="42">
        <v>0</v>
      </c>
      <c r="R14" s="42">
        <v>1</v>
      </c>
      <c r="S14" s="42" t="s">
        <v>82</v>
      </c>
      <c r="T14" s="42">
        <v>1</v>
      </c>
      <c r="U14" s="42">
        <v>1</v>
      </c>
      <c r="V14" s="42" t="s">
        <v>82</v>
      </c>
      <c r="W14" s="42">
        <v>1</v>
      </c>
      <c r="X14" s="42">
        <v>3</v>
      </c>
      <c r="Y14" s="47" t="s">
        <v>84</v>
      </c>
    </row>
    <row r="15" spans="1:26" s="50" customFormat="1" ht="15.75" x14ac:dyDescent="0.25">
      <c r="A15" s="55" t="s">
        <v>20</v>
      </c>
      <c r="B15" s="43" t="s">
        <v>128</v>
      </c>
      <c r="C15" s="42" t="s">
        <v>82</v>
      </c>
      <c r="D15" s="42" t="s">
        <v>82</v>
      </c>
      <c r="E15" s="42" t="s">
        <v>82</v>
      </c>
      <c r="F15" s="42" t="s">
        <v>82</v>
      </c>
      <c r="G15" s="42" t="s">
        <v>82</v>
      </c>
      <c r="H15" s="42" t="s">
        <v>82</v>
      </c>
      <c r="I15" s="42" t="s">
        <v>82</v>
      </c>
      <c r="J15" s="42" t="s">
        <v>82</v>
      </c>
      <c r="K15" s="42" t="s">
        <v>82</v>
      </c>
      <c r="L15" s="42" t="s">
        <v>82</v>
      </c>
      <c r="M15" s="42" t="s">
        <v>82</v>
      </c>
      <c r="N15" s="61" t="s">
        <v>82</v>
      </c>
      <c r="O15" s="61">
        <v>0</v>
      </c>
      <c r="P15" s="62" t="s">
        <v>82</v>
      </c>
      <c r="Q15" s="42" t="s">
        <v>82</v>
      </c>
      <c r="R15" s="42" t="s">
        <v>82</v>
      </c>
      <c r="S15" s="42" t="s">
        <v>82</v>
      </c>
      <c r="T15" s="42" t="s">
        <v>82</v>
      </c>
      <c r="U15" s="42" t="s">
        <v>82</v>
      </c>
      <c r="V15" s="42" t="s">
        <v>82</v>
      </c>
      <c r="W15" s="42" t="s">
        <v>82</v>
      </c>
      <c r="X15" s="42" t="s">
        <v>82</v>
      </c>
      <c r="Y15" s="42" t="s">
        <v>82</v>
      </c>
    </row>
    <row r="16" spans="1:26" s="51" customFormat="1" ht="15.75" x14ac:dyDescent="0.25">
      <c r="A16" s="55" t="s">
        <v>21</v>
      </c>
      <c r="B16" s="43" t="s">
        <v>129</v>
      </c>
      <c r="C16" s="42" t="s">
        <v>82</v>
      </c>
      <c r="D16" s="42" t="s">
        <v>82</v>
      </c>
      <c r="E16" s="42" t="s">
        <v>82</v>
      </c>
      <c r="F16" s="42" t="s">
        <v>82</v>
      </c>
      <c r="G16" s="42" t="s">
        <v>82</v>
      </c>
      <c r="H16" s="42" t="s">
        <v>82</v>
      </c>
      <c r="I16" s="42" t="s">
        <v>82</v>
      </c>
      <c r="J16" s="42" t="s">
        <v>82</v>
      </c>
      <c r="K16" s="42" t="s">
        <v>82</v>
      </c>
      <c r="L16" s="42" t="s">
        <v>82</v>
      </c>
      <c r="M16" s="42" t="s">
        <v>82</v>
      </c>
      <c r="N16" s="60" t="s">
        <v>82</v>
      </c>
      <c r="O16" s="60" t="s">
        <v>82</v>
      </c>
      <c r="P16" s="42" t="s">
        <v>82</v>
      </c>
      <c r="Q16" s="42" t="s">
        <v>82</v>
      </c>
      <c r="R16" s="42" t="s">
        <v>82</v>
      </c>
      <c r="S16" s="42" t="s">
        <v>82</v>
      </c>
      <c r="T16" s="42" t="s">
        <v>82</v>
      </c>
      <c r="U16" s="42" t="s">
        <v>82</v>
      </c>
      <c r="V16" s="42" t="s">
        <v>82</v>
      </c>
      <c r="W16" s="42" t="s">
        <v>82</v>
      </c>
      <c r="X16" s="42" t="s">
        <v>82</v>
      </c>
      <c r="Y16" s="42" t="s">
        <v>82</v>
      </c>
    </row>
    <row r="17" spans="1:25" s="51" customFormat="1" ht="15.75" x14ac:dyDescent="0.25">
      <c r="A17" s="55" t="s">
        <v>25</v>
      </c>
      <c r="B17" s="43" t="s">
        <v>130</v>
      </c>
      <c r="C17" s="42" t="s">
        <v>82</v>
      </c>
      <c r="D17" s="42" t="s">
        <v>82</v>
      </c>
      <c r="E17" s="42" t="s">
        <v>82</v>
      </c>
      <c r="F17" s="42" t="s">
        <v>82</v>
      </c>
      <c r="G17" s="42" t="s">
        <v>82</v>
      </c>
      <c r="H17" s="42" t="s">
        <v>82</v>
      </c>
      <c r="I17" s="42" t="s">
        <v>82</v>
      </c>
      <c r="J17" s="42" t="s">
        <v>82</v>
      </c>
      <c r="K17" s="42" t="s">
        <v>82</v>
      </c>
      <c r="L17" s="42" t="s">
        <v>82</v>
      </c>
      <c r="M17" s="42" t="s">
        <v>82</v>
      </c>
      <c r="N17" s="60" t="s">
        <v>82</v>
      </c>
      <c r="O17" s="60" t="s">
        <v>82</v>
      </c>
      <c r="P17" s="42" t="s">
        <v>82</v>
      </c>
      <c r="Q17" s="42" t="s">
        <v>82</v>
      </c>
      <c r="R17" s="42" t="s">
        <v>82</v>
      </c>
      <c r="S17" s="42" t="s">
        <v>82</v>
      </c>
      <c r="T17" s="42" t="s">
        <v>82</v>
      </c>
      <c r="U17" s="42" t="s">
        <v>82</v>
      </c>
      <c r="V17" s="42" t="s">
        <v>82</v>
      </c>
      <c r="W17" s="42" t="s">
        <v>82</v>
      </c>
      <c r="X17" s="42" t="s">
        <v>82</v>
      </c>
      <c r="Y17" s="42" t="s">
        <v>82</v>
      </c>
    </row>
    <row r="18" spans="1:25" s="51" customFormat="1" ht="15.75" x14ac:dyDescent="0.25">
      <c r="A18" s="55" t="s">
        <v>26</v>
      </c>
      <c r="B18" s="43" t="s">
        <v>131</v>
      </c>
      <c r="C18" s="42">
        <v>100</v>
      </c>
      <c r="D18" s="42">
        <v>100</v>
      </c>
      <c r="E18" s="42">
        <v>100</v>
      </c>
      <c r="F18" s="42" t="s">
        <v>82</v>
      </c>
      <c r="G18" s="42" t="s">
        <v>82</v>
      </c>
      <c r="H18" s="42" t="s">
        <v>82</v>
      </c>
      <c r="I18" s="42" t="s">
        <v>82</v>
      </c>
      <c r="J18" s="42" t="s">
        <v>82</v>
      </c>
      <c r="K18" s="42" t="s">
        <v>82</v>
      </c>
      <c r="L18" s="42" t="s">
        <v>82</v>
      </c>
      <c r="M18" s="42">
        <v>1</v>
      </c>
      <c r="N18" s="60">
        <v>300</v>
      </c>
      <c r="O18" s="60">
        <v>300</v>
      </c>
      <c r="P18" s="42">
        <f t="shared" ref="P18:P46" si="0">O18/N18*100</f>
        <v>100</v>
      </c>
      <c r="Q18" s="42">
        <v>1</v>
      </c>
      <c r="R18" s="42">
        <v>1</v>
      </c>
      <c r="S18" s="42" t="s">
        <v>82</v>
      </c>
      <c r="T18" s="42">
        <v>1</v>
      </c>
      <c r="U18" s="42">
        <v>1</v>
      </c>
      <c r="V18" s="42" t="s">
        <v>82</v>
      </c>
      <c r="W18" s="42">
        <v>1</v>
      </c>
      <c r="X18" s="42">
        <v>4</v>
      </c>
      <c r="Y18" s="42" t="s">
        <v>83</v>
      </c>
    </row>
    <row r="19" spans="1:25" s="51" customFormat="1" ht="15.75" x14ac:dyDescent="0.25">
      <c r="A19" s="55" t="s">
        <v>27</v>
      </c>
      <c r="B19" s="43" t="s">
        <v>132</v>
      </c>
      <c r="C19" s="42">
        <v>100</v>
      </c>
      <c r="D19" s="42">
        <v>100</v>
      </c>
      <c r="E19" s="42">
        <v>100</v>
      </c>
      <c r="F19" s="42" t="s">
        <v>82</v>
      </c>
      <c r="G19" s="42" t="s">
        <v>82</v>
      </c>
      <c r="H19" s="42" t="s">
        <v>82</v>
      </c>
      <c r="I19" s="42" t="s">
        <v>82</v>
      </c>
      <c r="J19" s="42" t="s">
        <v>82</v>
      </c>
      <c r="K19" s="42" t="s">
        <v>82</v>
      </c>
      <c r="L19" s="42" t="s">
        <v>82</v>
      </c>
      <c r="M19" s="42">
        <v>1</v>
      </c>
      <c r="N19" s="60">
        <v>0</v>
      </c>
      <c r="O19" s="60">
        <v>0</v>
      </c>
      <c r="P19" s="42">
        <v>0</v>
      </c>
      <c r="Q19" s="42">
        <v>1</v>
      </c>
      <c r="R19" s="42">
        <v>1</v>
      </c>
      <c r="S19" s="42" t="s">
        <v>82</v>
      </c>
      <c r="T19" s="42">
        <v>1</v>
      </c>
      <c r="U19" s="42">
        <v>1</v>
      </c>
      <c r="V19" s="42" t="s">
        <v>82</v>
      </c>
      <c r="W19" s="42">
        <v>1</v>
      </c>
      <c r="X19" s="42">
        <v>4</v>
      </c>
      <c r="Y19" s="42" t="s">
        <v>83</v>
      </c>
    </row>
    <row r="20" spans="1:25" s="50" customFormat="1" ht="15.75" x14ac:dyDescent="0.25">
      <c r="A20" s="55" t="s">
        <v>28</v>
      </c>
      <c r="B20" s="43" t="s">
        <v>133</v>
      </c>
      <c r="C20" s="42">
        <v>100</v>
      </c>
      <c r="D20" s="42">
        <v>100</v>
      </c>
      <c r="E20" s="42">
        <v>100</v>
      </c>
      <c r="F20" s="42" t="s">
        <v>82</v>
      </c>
      <c r="G20" s="42" t="s">
        <v>82</v>
      </c>
      <c r="H20" s="42" t="s">
        <v>82</v>
      </c>
      <c r="I20" s="42" t="s">
        <v>82</v>
      </c>
      <c r="J20" s="42" t="s">
        <v>82</v>
      </c>
      <c r="K20" s="42" t="s">
        <v>82</v>
      </c>
      <c r="L20" s="42" t="s">
        <v>82</v>
      </c>
      <c r="M20" s="42">
        <v>1</v>
      </c>
      <c r="N20" s="60">
        <v>450</v>
      </c>
      <c r="O20" s="60">
        <v>450</v>
      </c>
      <c r="P20" s="42">
        <f t="shared" si="0"/>
        <v>100</v>
      </c>
      <c r="Q20" s="42">
        <v>1</v>
      </c>
      <c r="R20" s="42">
        <v>1</v>
      </c>
      <c r="S20" s="42" t="s">
        <v>82</v>
      </c>
      <c r="T20" s="42">
        <v>1</v>
      </c>
      <c r="U20" s="42">
        <v>1</v>
      </c>
      <c r="V20" s="42" t="s">
        <v>82</v>
      </c>
      <c r="W20" s="42">
        <v>1</v>
      </c>
      <c r="X20" s="42">
        <v>4</v>
      </c>
      <c r="Y20" s="42" t="s">
        <v>83</v>
      </c>
    </row>
    <row r="21" spans="1:25" s="50" customFormat="1" ht="30.75" customHeight="1" x14ac:dyDescent="0.25">
      <c r="A21" s="55" t="s">
        <v>29</v>
      </c>
      <c r="B21" s="43" t="s">
        <v>134</v>
      </c>
      <c r="C21" s="42">
        <v>100</v>
      </c>
      <c r="D21" s="42">
        <v>100</v>
      </c>
      <c r="E21" s="42">
        <v>100</v>
      </c>
      <c r="F21" s="42" t="s">
        <v>82</v>
      </c>
      <c r="G21" s="42" t="s">
        <v>82</v>
      </c>
      <c r="H21" s="42" t="s">
        <v>82</v>
      </c>
      <c r="I21" s="42" t="s">
        <v>82</v>
      </c>
      <c r="J21" s="42" t="s">
        <v>82</v>
      </c>
      <c r="K21" s="42" t="s">
        <v>82</v>
      </c>
      <c r="L21" s="42" t="s">
        <v>82</v>
      </c>
      <c r="M21" s="42">
        <v>1</v>
      </c>
      <c r="N21" s="60">
        <v>300</v>
      </c>
      <c r="O21" s="60">
        <v>300</v>
      </c>
      <c r="P21" s="42">
        <v>100</v>
      </c>
      <c r="Q21" s="42">
        <v>1</v>
      </c>
      <c r="R21" s="42">
        <v>1</v>
      </c>
      <c r="S21" s="42" t="s">
        <v>82</v>
      </c>
      <c r="T21" s="42">
        <v>1</v>
      </c>
      <c r="U21" s="42">
        <v>1</v>
      </c>
      <c r="V21" s="42" t="s">
        <v>82</v>
      </c>
      <c r="W21" s="42">
        <v>1</v>
      </c>
      <c r="X21" s="42">
        <v>4</v>
      </c>
      <c r="Y21" s="42" t="s">
        <v>83</v>
      </c>
    </row>
    <row r="22" spans="1:25" s="50" customFormat="1" ht="24.75" customHeight="1" x14ac:dyDescent="0.25">
      <c r="A22" s="55" t="s">
        <v>30</v>
      </c>
      <c r="B22" s="43" t="s">
        <v>135</v>
      </c>
      <c r="C22" s="42">
        <v>100</v>
      </c>
      <c r="D22" s="42">
        <v>100</v>
      </c>
      <c r="E22" s="42">
        <v>100</v>
      </c>
      <c r="F22" s="42" t="s">
        <v>82</v>
      </c>
      <c r="G22" s="42" t="s">
        <v>82</v>
      </c>
      <c r="H22" s="42" t="s">
        <v>82</v>
      </c>
      <c r="I22" s="42" t="s">
        <v>82</v>
      </c>
      <c r="J22" s="42" t="s">
        <v>82</v>
      </c>
      <c r="K22" s="42" t="s">
        <v>82</v>
      </c>
      <c r="L22" s="42" t="s">
        <v>82</v>
      </c>
      <c r="M22" s="42">
        <v>1</v>
      </c>
      <c r="N22" s="60">
        <v>600</v>
      </c>
      <c r="O22" s="60">
        <v>600</v>
      </c>
      <c r="P22" s="42">
        <f t="shared" si="0"/>
        <v>100</v>
      </c>
      <c r="Q22" s="42">
        <v>1</v>
      </c>
      <c r="R22" s="42">
        <v>1</v>
      </c>
      <c r="S22" s="42" t="s">
        <v>82</v>
      </c>
      <c r="T22" s="42">
        <v>1</v>
      </c>
      <c r="U22" s="42">
        <v>1</v>
      </c>
      <c r="V22" s="42" t="s">
        <v>82</v>
      </c>
      <c r="W22" s="42">
        <v>1</v>
      </c>
      <c r="X22" s="42">
        <v>4</v>
      </c>
      <c r="Y22" s="42" t="s">
        <v>83</v>
      </c>
    </row>
    <row r="23" spans="1:25" s="50" customFormat="1" ht="15.75" x14ac:dyDescent="0.25">
      <c r="A23" s="55" t="s">
        <v>31</v>
      </c>
      <c r="B23" s="43" t="s">
        <v>136</v>
      </c>
      <c r="C23" s="42">
        <v>100</v>
      </c>
      <c r="D23" s="42">
        <v>100</v>
      </c>
      <c r="E23" s="42">
        <v>100</v>
      </c>
      <c r="F23" s="42" t="s">
        <v>82</v>
      </c>
      <c r="G23" s="42" t="s">
        <v>82</v>
      </c>
      <c r="H23" s="42" t="s">
        <v>82</v>
      </c>
      <c r="I23" s="42" t="s">
        <v>82</v>
      </c>
      <c r="J23" s="42" t="s">
        <v>82</v>
      </c>
      <c r="K23" s="42" t="s">
        <v>82</v>
      </c>
      <c r="L23" s="42" t="s">
        <v>82</v>
      </c>
      <c r="M23" s="42">
        <v>1</v>
      </c>
      <c r="N23" s="60">
        <v>150</v>
      </c>
      <c r="O23" s="60">
        <v>150</v>
      </c>
      <c r="P23" s="42">
        <f t="shared" si="0"/>
        <v>100</v>
      </c>
      <c r="Q23" s="42">
        <v>1</v>
      </c>
      <c r="R23" s="42">
        <v>1</v>
      </c>
      <c r="S23" s="42" t="s">
        <v>82</v>
      </c>
      <c r="T23" s="42">
        <v>1</v>
      </c>
      <c r="U23" s="42">
        <v>1</v>
      </c>
      <c r="V23" s="42" t="s">
        <v>82</v>
      </c>
      <c r="W23" s="42">
        <v>1</v>
      </c>
      <c r="X23" s="42">
        <v>4</v>
      </c>
      <c r="Y23" s="42" t="s">
        <v>83</v>
      </c>
    </row>
    <row r="24" spans="1:25" s="50" customFormat="1" ht="17.25" customHeight="1" x14ac:dyDescent="0.25">
      <c r="A24" s="55" t="s">
        <v>32</v>
      </c>
      <c r="B24" s="43" t="s">
        <v>137</v>
      </c>
      <c r="C24" s="42">
        <v>100</v>
      </c>
      <c r="D24" s="42">
        <v>100</v>
      </c>
      <c r="E24" s="42">
        <v>100</v>
      </c>
      <c r="F24" s="42" t="s">
        <v>82</v>
      </c>
      <c r="G24" s="42" t="s">
        <v>82</v>
      </c>
      <c r="H24" s="42" t="s">
        <v>82</v>
      </c>
      <c r="I24" s="42" t="s">
        <v>82</v>
      </c>
      <c r="J24" s="42" t="s">
        <v>82</v>
      </c>
      <c r="K24" s="42" t="s">
        <v>82</v>
      </c>
      <c r="L24" s="42" t="s">
        <v>82</v>
      </c>
      <c r="M24" s="42">
        <v>1</v>
      </c>
      <c r="N24" s="60">
        <v>150</v>
      </c>
      <c r="O24" s="60">
        <v>150</v>
      </c>
      <c r="P24" s="42">
        <f t="shared" si="0"/>
        <v>100</v>
      </c>
      <c r="Q24" s="42">
        <v>1</v>
      </c>
      <c r="R24" s="42">
        <v>1</v>
      </c>
      <c r="S24" s="42" t="s">
        <v>82</v>
      </c>
      <c r="T24" s="42">
        <v>1</v>
      </c>
      <c r="U24" s="42">
        <v>1</v>
      </c>
      <c r="V24" s="42" t="s">
        <v>82</v>
      </c>
      <c r="W24" s="42">
        <v>1</v>
      </c>
      <c r="X24" s="42">
        <v>4</v>
      </c>
      <c r="Y24" s="42" t="s">
        <v>83</v>
      </c>
    </row>
    <row r="25" spans="1:25" s="50" customFormat="1" ht="21" customHeight="1" x14ac:dyDescent="0.25">
      <c r="A25" s="55" t="s">
        <v>33</v>
      </c>
      <c r="B25" s="43" t="s">
        <v>138</v>
      </c>
      <c r="C25" s="42">
        <v>100</v>
      </c>
      <c r="D25" s="42">
        <v>100</v>
      </c>
      <c r="E25" s="42">
        <v>100</v>
      </c>
      <c r="F25" s="42" t="s">
        <v>82</v>
      </c>
      <c r="G25" s="42" t="s">
        <v>82</v>
      </c>
      <c r="H25" s="42" t="s">
        <v>82</v>
      </c>
      <c r="I25" s="42" t="s">
        <v>82</v>
      </c>
      <c r="J25" s="42" t="s">
        <v>82</v>
      </c>
      <c r="K25" s="42" t="s">
        <v>82</v>
      </c>
      <c r="L25" s="42" t="s">
        <v>82</v>
      </c>
      <c r="M25" s="42">
        <v>1</v>
      </c>
      <c r="N25" s="60">
        <v>150</v>
      </c>
      <c r="O25" s="60">
        <v>150</v>
      </c>
      <c r="P25" s="42">
        <f t="shared" si="0"/>
        <v>100</v>
      </c>
      <c r="Q25" s="42">
        <v>1</v>
      </c>
      <c r="R25" s="42">
        <v>1</v>
      </c>
      <c r="S25" s="42" t="s">
        <v>82</v>
      </c>
      <c r="T25" s="42">
        <v>1</v>
      </c>
      <c r="U25" s="42">
        <v>1</v>
      </c>
      <c r="V25" s="42" t="s">
        <v>82</v>
      </c>
      <c r="W25" s="42">
        <v>1</v>
      </c>
      <c r="X25" s="42">
        <v>4</v>
      </c>
      <c r="Y25" s="42" t="s">
        <v>83</v>
      </c>
    </row>
    <row r="26" spans="1:25" s="50" customFormat="1" ht="23.25" customHeight="1" x14ac:dyDescent="0.25">
      <c r="A26" s="55" t="s">
        <v>34</v>
      </c>
      <c r="B26" s="43" t="s">
        <v>139</v>
      </c>
      <c r="C26" s="42" t="s">
        <v>82</v>
      </c>
      <c r="D26" s="42" t="s">
        <v>82</v>
      </c>
      <c r="E26" s="42" t="s">
        <v>82</v>
      </c>
      <c r="F26" s="42" t="s">
        <v>82</v>
      </c>
      <c r="G26" s="42" t="s">
        <v>82</v>
      </c>
      <c r="H26" s="42" t="s">
        <v>82</v>
      </c>
      <c r="I26" s="42" t="s">
        <v>82</v>
      </c>
      <c r="J26" s="42" t="s">
        <v>82</v>
      </c>
      <c r="K26" s="42" t="s">
        <v>82</v>
      </c>
      <c r="L26" s="42" t="s">
        <v>82</v>
      </c>
      <c r="M26" s="42" t="s">
        <v>82</v>
      </c>
      <c r="N26" s="60" t="s">
        <v>82</v>
      </c>
      <c r="O26" s="60" t="s">
        <v>82</v>
      </c>
      <c r="P26" s="44" t="s">
        <v>82</v>
      </c>
      <c r="Q26" s="44" t="s">
        <v>82</v>
      </c>
      <c r="R26" s="44" t="s">
        <v>82</v>
      </c>
      <c r="S26" s="44" t="s">
        <v>82</v>
      </c>
      <c r="T26" s="44" t="s">
        <v>82</v>
      </c>
      <c r="U26" s="44" t="s">
        <v>82</v>
      </c>
      <c r="V26" s="44" t="s">
        <v>82</v>
      </c>
      <c r="W26" s="44" t="s">
        <v>82</v>
      </c>
      <c r="X26" s="44" t="s">
        <v>82</v>
      </c>
      <c r="Y26" s="44" t="s">
        <v>82</v>
      </c>
    </row>
    <row r="27" spans="1:25" s="50" customFormat="1" ht="17.25" customHeight="1" x14ac:dyDescent="0.25">
      <c r="A27" s="55" t="s">
        <v>35</v>
      </c>
      <c r="B27" s="43" t="s">
        <v>140</v>
      </c>
      <c r="C27" s="42">
        <v>100</v>
      </c>
      <c r="D27" s="42">
        <v>100</v>
      </c>
      <c r="E27" s="42">
        <v>100</v>
      </c>
      <c r="F27" s="42" t="s">
        <v>82</v>
      </c>
      <c r="G27" s="42" t="s">
        <v>82</v>
      </c>
      <c r="H27" s="42" t="s">
        <v>82</v>
      </c>
      <c r="I27" s="42" t="s">
        <v>82</v>
      </c>
      <c r="J27" s="42" t="s">
        <v>82</v>
      </c>
      <c r="K27" s="42" t="s">
        <v>82</v>
      </c>
      <c r="L27" s="42" t="s">
        <v>82</v>
      </c>
      <c r="M27" s="42">
        <v>1</v>
      </c>
      <c r="N27" s="60">
        <v>150</v>
      </c>
      <c r="O27" s="60">
        <v>150</v>
      </c>
      <c r="P27" s="42">
        <f t="shared" si="0"/>
        <v>100</v>
      </c>
      <c r="Q27" s="42">
        <v>1</v>
      </c>
      <c r="R27" s="42">
        <v>1</v>
      </c>
      <c r="S27" s="42" t="s">
        <v>82</v>
      </c>
      <c r="T27" s="42">
        <v>1</v>
      </c>
      <c r="U27" s="42">
        <v>1</v>
      </c>
      <c r="V27" s="42" t="s">
        <v>82</v>
      </c>
      <c r="W27" s="42">
        <v>1</v>
      </c>
      <c r="X27" s="42">
        <v>4</v>
      </c>
      <c r="Y27" s="42" t="s">
        <v>83</v>
      </c>
    </row>
    <row r="28" spans="1:25" s="50" customFormat="1" ht="17.25" customHeight="1" x14ac:dyDescent="0.25">
      <c r="A28" s="55" t="s">
        <v>36</v>
      </c>
      <c r="B28" s="43" t="s">
        <v>141</v>
      </c>
      <c r="C28" s="42">
        <v>100</v>
      </c>
      <c r="D28" s="42">
        <v>100</v>
      </c>
      <c r="E28" s="42">
        <v>100</v>
      </c>
      <c r="F28" s="42" t="s">
        <v>82</v>
      </c>
      <c r="G28" s="42" t="s">
        <v>82</v>
      </c>
      <c r="H28" s="42" t="s">
        <v>82</v>
      </c>
      <c r="I28" s="42" t="s">
        <v>82</v>
      </c>
      <c r="J28" s="42" t="s">
        <v>82</v>
      </c>
      <c r="K28" s="42" t="s">
        <v>82</v>
      </c>
      <c r="L28" s="42" t="s">
        <v>82</v>
      </c>
      <c r="M28" s="42">
        <v>1</v>
      </c>
      <c r="N28" s="60">
        <v>150</v>
      </c>
      <c r="O28" s="60">
        <v>150</v>
      </c>
      <c r="P28" s="42">
        <v>100</v>
      </c>
      <c r="Q28" s="42">
        <v>1</v>
      </c>
      <c r="R28" s="42">
        <v>1</v>
      </c>
      <c r="S28" s="42" t="s">
        <v>82</v>
      </c>
      <c r="T28" s="42">
        <v>1</v>
      </c>
      <c r="U28" s="42">
        <v>1</v>
      </c>
      <c r="V28" s="42" t="s">
        <v>82</v>
      </c>
      <c r="W28" s="42">
        <v>1</v>
      </c>
      <c r="X28" s="42">
        <v>4</v>
      </c>
      <c r="Y28" s="42" t="s">
        <v>83</v>
      </c>
    </row>
    <row r="29" spans="1:25" s="50" customFormat="1" ht="15.75" x14ac:dyDescent="0.25">
      <c r="A29" s="55" t="s">
        <v>37</v>
      </c>
      <c r="B29" s="43" t="s">
        <v>142</v>
      </c>
      <c r="C29" s="42">
        <v>100</v>
      </c>
      <c r="D29" s="42">
        <v>100</v>
      </c>
      <c r="E29" s="42">
        <v>100</v>
      </c>
      <c r="F29" s="42" t="s">
        <v>82</v>
      </c>
      <c r="G29" s="42" t="s">
        <v>82</v>
      </c>
      <c r="H29" s="42" t="s">
        <v>82</v>
      </c>
      <c r="I29" s="42" t="s">
        <v>82</v>
      </c>
      <c r="J29" s="42" t="s">
        <v>82</v>
      </c>
      <c r="K29" s="42" t="s">
        <v>82</v>
      </c>
      <c r="L29" s="42" t="s">
        <v>82</v>
      </c>
      <c r="M29" s="42">
        <v>1</v>
      </c>
      <c r="N29" s="60">
        <v>1350</v>
      </c>
      <c r="O29" s="60">
        <v>1350</v>
      </c>
      <c r="P29" s="42">
        <f t="shared" si="0"/>
        <v>100</v>
      </c>
      <c r="Q29" s="42">
        <v>1</v>
      </c>
      <c r="R29" s="42">
        <v>1</v>
      </c>
      <c r="S29" s="42" t="s">
        <v>82</v>
      </c>
      <c r="T29" s="42">
        <v>1</v>
      </c>
      <c r="U29" s="42">
        <v>1</v>
      </c>
      <c r="V29" s="42" t="s">
        <v>82</v>
      </c>
      <c r="W29" s="42">
        <v>1</v>
      </c>
      <c r="X29" s="42">
        <v>4</v>
      </c>
      <c r="Y29" s="42" t="s">
        <v>83</v>
      </c>
    </row>
    <row r="30" spans="1:25" s="50" customFormat="1" ht="15.75" x14ac:dyDescent="0.25">
      <c r="A30" s="55" t="s">
        <v>38</v>
      </c>
      <c r="B30" s="48" t="s">
        <v>39</v>
      </c>
      <c r="C30" s="42">
        <v>100</v>
      </c>
      <c r="D30" s="42">
        <v>100</v>
      </c>
      <c r="E30" s="42">
        <v>100</v>
      </c>
      <c r="F30" s="42" t="s">
        <v>82</v>
      </c>
      <c r="G30" s="42" t="s">
        <v>82</v>
      </c>
      <c r="H30" s="42" t="s">
        <v>82</v>
      </c>
      <c r="I30" s="42" t="s">
        <v>82</v>
      </c>
      <c r="J30" s="42" t="s">
        <v>82</v>
      </c>
      <c r="K30" s="42" t="s">
        <v>82</v>
      </c>
      <c r="L30" s="42" t="s">
        <v>82</v>
      </c>
      <c r="M30" s="42">
        <v>1</v>
      </c>
      <c r="N30" s="60">
        <v>450</v>
      </c>
      <c r="O30" s="60">
        <v>450</v>
      </c>
      <c r="P30" s="42">
        <f t="shared" si="0"/>
        <v>100</v>
      </c>
      <c r="Q30" s="42">
        <v>1</v>
      </c>
      <c r="R30" s="42">
        <v>1</v>
      </c>
      <c r="S30" s="42" t="s">
        <v>82</v>
      </c>
      <c r="T30" s="42">
        <v>1</v>
      </c>
      <c r="U30" s="42">
        <v>1</v>
      </c>
      <c r="V30" s="42" t="s">
        <v>82</v>
      </c>
      <c r="W30" s="42">
        <v>1</v>
      </c>
      <c r="X30" s="42">
        <v>4</v>
      </c>
      <c r="Y30" s="42" t="s">
        <v>83</v>
      </c>
    </row>
    <row r="31" spans="1:25" s="50" customFormat="1" ht="15.75" x14ac:dyDescent="0.25">
      <c r="A31" s="55" t="s">
        <v>40</v>
      </c>
      <c r="B31" s="48" t="s">
        <v>41</v>
      </c>
      <c r="C31" s="42">
        <v>100</v>
      </c>
      <c r="D31" s="42">
        <v>100</v>
      </c>
      <c r="E31" s="42">
        <v>100</v>
      </c>
      <c r="F31" s="42" t="s">
        <v>82</v>
      </c>
      <c r="G31" s="42" t="s">
        <v>82</v>
      </c>
      <c r="H31" s="42" t="s">
        <v>82</v>
      </c>
      <c r="I31" s="42" t="s">
        <v>82</v>
      </c>
      <c r="J31" s="42" t="s">
        <v>82</v>
      </c>
      <c r="K31" s="42" t="s">
        <v>82</v>
      </c>
      <c r="L31" s="42" t="s">
        <v>82</v>
      </c>
      <c r="M31" s="42">
        <v>1</v>
      </c>
      <c r="N31" s="60">
        <v>150</v>
      </c>
      <c r="O31" s="60">
        <v>150</v>
      </c>
      <c r="P31" s="42">
        <f t="shared" si="0"/>
        <v>100</v>
      </c>
      <c r="Q31" s="42">
        <v>1</v>
      </c>
      <c r="R31" s="42">
        <v>1</v>
      </c>
      <c r="S31" s="42" t="s">
        <v>82</v>
      </c>
      <c r="T31" s="42">
        <v>1</v>
      </c>
      <c r="U31" s="42">
        <v>1</v>
      </c>
      <c r="V31" s="42" t="s">
        <v>82</v>
      </c>
      <c r="W31" s="42">
        <v>1</v>
      </c>
      <c r="X31" s="42">
        <v>4</v>
      </c>
      <c r="Y31" s="42" t="s">
        <v>83</v>
      </c>
    </row>
    <row r="32" spans="1:25" s="50" customFormat="1" ht="15.75" x14ac:dyDescent="0.25">
      <c r="A32" s="55" t="s">
        <v>42</v>
      </c>
      <c r="B32" s="48" t="s">
        <v>43</v>
      </c>
      <c r="C32" s="42">
        <v>100</v>
      </c>
      <c r="D32" s="42">
        <v>100</v>
      </c>
      <c r="E32" s="42">
        <v>100</v>
      </c>
      <c r="F32" s="42" t="s">
        <v>82</v>
      </c>
      <c r="G32" s="42" t="s">
        <v>82</v>
      </c>
      <c r="H32" s="42" t="s">
        <v>82</v>
      </c>
      <c r="I32" s="42" t="s">
        <v>82</v>
      </c>
      <c r="J32" s="42" t="s">
        <v>82</v>
      </c>
      <c r="K32" s="42" t="s">
        <v>82</v>
      </c>
      <c r="L32" s="42" t="s">
        <v>82</v>
      </c>
      <c r="M32" s="42">
        <v>1</v>
      </c>
      <c r="N32" s="60">
        <v>900</v>
      </c>
      <c r="O32" s="60">
        <v>900</v>
      </c>
      <c r="P32" s="42">
        <f t="shared" si="0"/>
        <v>100</v>
      </c>
      <c r="Q32" s="42">
        <v>1</v>
      </c>
      <c r="R32" s="42">
        <v>1</v>
      </c>
      <c r="S32" s="42" t="s">
        <v>82</v>
      </c>
      <c r="T32" s="42">
        <v>1</v>
      </c>
      <c r="U32" s="42">
        <v>1</v>
      </c>
      <c r="V32" s="42" t="s">
        <v>82</v>
      </c>
      <c r="W32" s="42">
        <v>1</v>
      </c>
      <c r="X32" s="42">
        <v>4</v>
      </c>
      <c r="Y32" s="42" t="s">
        <v>83</v>
      </c>
    </row>
    <row r="33" spans="1:25" s="50" customFormat="1" ht="15.75" x14ac:dyDescent="0.25">
      <c r="A33" s="55" t="s">
        <v>44</v>
      </c>
      <c r="B33" s="48" t="s">
        <v>45</v>
      </c>
      <c r="C33" s="42">
        <v>100</v>
      </c>
      <c r="D33" s="42">
        <v>100</v>
      </c>
      <c r="E33" s="42">
        <v>100</v>
      </c>
      <c r="F33" s="42" t="s">
        <v>82</v>
      </c>
      <c r="G33" s="42" t="s">
        <v>82</v>
      </c>
      <c r="H33" s="42" t="s">
        <v>82</v>
      </c>
      <c r="I33" s="42" t="s">
        <v>82</v>
      </c>
      <c r="J33" s="42" t="s">
        <v>82</v>
      </c>
      <c r="K33" s="42" t="s">
        <v>82</v>
      </c>
      <c r="L33" s="42" t="s">
        <v>82</v>
      </c>
      <c r="M33" s="42">
        <v>1</v>
      </c>
      <c r="N33" s="60">
        <v>600</v>
      </c>
      <c r="O33" s="60">
        <v>600</v>
      </c>
      <c r="P33" s="42">
        <f t="shared" si="0"/>
        <v>100</v>
      </c>
      <c r="Q33" s="42">
        <v>1</v>
      </c>
      <c r="R33" s="42">
        <v>1</v>
      </c>
      <c r="S33" s="42" t="s">
        <v>82</v>
      </c>
      <c r="T33" s="42">
        <v>1</v>
      </c>
      <c r="U33" s="42">
        <v>1</v>
      </c>
      <c r="V33" s="42" t="s">
        <v>82</v>
      </c>
      <c r="W33" s="42">
        <v>1</v>
      </c>
      <c r="X33" s="42">
        <v>4</v>
      </c>
      <c r="Y33" s="42" t="s">
        <v>83</v>
      </c>
    </row>
    <row r="34" spans="1:25" s="50" customFormat="1" ht="15.75" x14ac:dyDescent="0.25">
      <c r="A34" s="55" t="s">
        <v>46</v>
      </c>
      <c r="B34" s="48" t="s">
        <v>47</v>
      </c>
      <c r="C34" s="42">
        <v>100</v>
      </c>
      <c r="D34" s="42">
        <v>100</v>
      </c>
      <c r="E34" s="42">
        <v>100</v>
      </c>
      <c r="F34" s="42" t="s">
        <v>82</v>
      </c>
      <c r="G34" s="42" t="s">
        <v>82</v>
      </c>
      <c r="H34" s="42" t="s">
        <v>82</v>
      </c>
      <c r="I34" s="42" t="s">
        <v>82</v>
      </c>
      <c r="J34" s="42" t="s">
        <v>82</v>
      </c>
      <c r="K34" s="42" t="s">
        <v>82</v>
      </c>
      <c r="L34" s="42" t="s">
        <v>82</v>
      </c>
      <c r="M34" s="42">
        <v>1</v>
      </c>
      <c r="N34" s="60">
        <v>150</v>
      </c>
      <c r="O34" s="60">
        <v>150</v>
      </c>
      <c r="P34" s="42">
        <f t="shared" si="0"/>
        <v>100</v>
      </c>
      <c r="Q34" s="42">
        <v>1</v>
      </c>
      <c r="R34" s="42">
        <v>1</v>
      </c>
      <c r="S34" s="42" t="s">
        <v>82</v>
      </c>
      <c r="T34" s="42">
        <v>1</v>
      </c>
      <c r="U34" s="42">
        <v>1</v>
      </c>
      <c r="V34" s="42" t="s">
        <v>82</v>
      </c>
      <c r="W34" s="42">
        <v>1</v>
      </c>
      <c r="X34" s="42">
        <v>4</v>
      </c>
      <c r="Y34" s="42" t="s">
        <v>83</v>
      </c>
    </row>
    <row r="35" spans="1:25" s="50" customFormat="1" ht="15.75" x14ac:dyDescent="0.25">
      <c r="A35" s="55" t="s">
        <v>48</v>
      </c>
      <c r="B35" s="48" t="s">
        <v>49</v>
      </c>
      <c r="C35" s="42" t="s">
        <v>82</v>
      </c>
      <c r="D35" s="42" t="s">
        <v>82</v>
      </c>
      <c r="E35" s="42" t="s">
        <v>82</v>
      </c>
      <c r="F35" s="42" t="s">
        <v>82</v>
      </c>
      <c r="G35" s="42" t="s">
        <v>82</v>
      </c>
      <c r="H35" s="42" t="s">
        <v>82</v>
      </c>
      <c r="I35" s="42" t="s">
        <v>82</v>
      </c>
      <c r="J35" s="42" t="s">
        <v>82</v>
      </c>
      <c r="K35" s="42" t="s">
        <v>82</v>
      </c>
      <c r="L35" s="42" t="s">
        <v>82</v>
      </c>
      <c r="M35" s="42" t="s">
        <v>82</v>
      </c>
      <c r="N35" s="60" t="s">
        <v>82</v>
      </c>
      <c r="O35" s="60" t="s">
        <v>82</v>
      </c>
      <c r="P35" s="42" t="s">
        <v>82</v>
      </c>
      <c r="Q35" s="42" t="s">
        <v>82</v>
      </c>
      <c r="R35" s="42" t="s">
        <v>82</v>
      </c>
      <c r="S35" s="42" t="s">
        <v>82</v>
      </c>
      <c r="T35" s="42" t="s">
        <v>82</v>
      </c>
      <c r="U35" s="42" t="s">
        <v>82</v>
      </c>
      <c r="V35" s="42" t="s">
        <v>82</v>
      </c>
      <c r="W35" s="42" t="s">
        <v>82</v>
      </c>
      <c r="X35" s="42" t="s">
        <v>82</v>
      </c>
      <c r="Y35" s="42" t="s">
        <v>82</v>
      </c>
    </row>
    <row r="36" spans="1:25" s="50" customFormat="1" ht="15.75" x14ac:dyDescent="0.25">
      <c r="A36" s="55" t="s">
        <v>50</v>
      </c>
      <c r="B36" s="48" t="s">
        <v>51</v>
      </c>
      <c r="C36" s="42">
        <v>100</v>
      </c>
      <c r="D36" s="42">
        <v>100</v>
      </c>
      <c r="E36" s="42">
        <v>100</v>
      </c>
      <c r="F36" s="42" t="s">
        <v>82</v>
      </c>
      <c r="G36" s="42" t="s">
        <v>82</v>
      </c>
      <c r="H36" s="42" t="s">
        <v>82</v>
      </c>
      <c r="I36" s="42" t="s">
        <v>82</v>
      </c>
      <c r="J36" s="42" t="s">
        <v>82</v>
      </c>
      <c r="K36" s="42" t="s">
        <v>82</v>
      </c>
      <c r="L36" s="42" t="s">
        <v>82</v>
      </c>
      <c r="M36" s="42">
        <v>1</v>
      </c>
      <c r="N36" s="60">
        <v>300</v>
      </c>
      <c r="O36" s="60">
        <v>300</v>
      </c>
      <c r="P36" s="42">
        <v>100</v>
      </c>
      <c r="Q36" s="42">
        <v>1</v>
      </c>
      <c r="R36" s="42">
        <v>1</v>
      </c>
      <c r="S36" s="42" t="s">
        <v>82</v>
      </c>
      <c r="T36" s="42">
        <v>1</v>
      </c>
      <c r="U36" s="42">
        <v>1</v>
      </c>
      <c r="V36" s="42" t="s">
        <v>82</v>
      </c>
      <c r="W36" s="42">
        <v>1</v>
      </c>
      <c r="X36" s="42">
        <v>4</v>
      </c>
      <c r="Y36" s="42" t="s">
        <v>83</v>
      </c>
    </row>
    <row r="37" spans="1:25" s="50" customFormat="1" ht="15.75" x14ac:dyDescent="0.25">
      <c r="A37" s="55" t="s">
        <v>52</v>
      </c>
      <c r="B37" s="48" t="s">
        <v>53</v>
      </c>
      <c r="C37" s="42">
        <v>100</v>
      </c>
      <c r="D37" s="42">
        <v>100</v>
      </c>
      <c r="E37" s="42">
        <v>100</v>
      </c>
      <c r="F37" s="42" t="s">
        <v>82</v>
      </c>
      <c r="G37" s="42" t="s">
        <v>82</v>
      </c>
      <c r="H37" s="42" t="s">
        <v>82</v>
      </c>
      <c r="I37" s="42" t="s">
        <v>82</v>
      </c>
      <c r="J37" s="42" t="s">
        <v>82</v>
      </c>
      <c r="K37" s="42" t="s">
        <v>82</v>
      </c>
      <c r="L37" s="42" t="s">
        <v>82</v>
      </c>
      <c r="M37" s="42">
        <v>1</v>
      </c>
      <c r="N37" s="60">
        <v>150</v>
      </c>
      <c r="O37" s="60">
        <v>150</v>
      </c>
      <c r="P37" s="42">
        <f t="shared" si="0"/>
        <v>100</v>
      </c>
      <c r="Q37" s="42">
        <v>1</v>
      </c>
      <c r="R37" s="42">
        <v>1</v>
      </c>
      <c r="S37" s="42" t="s">
        <v>82</v>
      </c>
      <c r="T37" s="42">
        <v>1</v>
      </c>
      <c r="U37" s="42">
        <v>1</v>
      </c>
      <c r="V37" s="42" t="s">
        <v>82</v>
      </c>
      <c r="W37" s="42">
        <v>1</v>
      </c>
      <c r="X37" s="42">
        <v>4</v>
      </c>
      <c r="Y37" s="42" t="s">
        <v>83</v>
      </c>
    </row>
    <row r="38" spans="1:25" s="50" customFormat="1" ht="15.75" x14ac:dyDescent="0.25">
      <c r="A38" s="55" t="s">
        <v>54</v>
      </c>
      <c r="B38" s="48" t="s">
        <v>55</v>
      </c>
      <c r="C38" s="42">
        <v>100</v>
      </c>
      <c r="D38" s="42">
        <v>100</v>
      </c>
      <c r="E38" s="42">
        <v>100</v>
      </c>
      <c r="F38" s="42" t="s">
        <v>82</v>
      </c>
      <c r="G38" s="42" t="s">
        <v>82</v>
      </c>
      <c r="H38" s="42" t="s">
        <v>82</v>
      </c>
      <c r="I38" s="42" t="s">
        <v>82</v>
      </c>
      <c r="J38" s="42" t="s">
        <v>82</v>
      </c>
      <c r="K38" s="42" t="s">
        <v>82</v>
      </c>
      <c r="L38" s="42" t="s">
        <v>82</v>
      </c>
      <c r="M38" s="42">
        <v>1</v>
      </c>
      <c r="N38" s="60">
        <v>150</v>
      </c>
      <c r="O38" s="60">
        <v>150</v>
      </c>
      <c r="P38" s="42">
        <f t="shared" si="0"/>
        <v>100</v>
      </c>
      <c r="Q38" s="42">
        <v>1</v>
      </c>
      <c r="R38" s="42">
        <v>1</v>
      </c>
      <c r="S38" s="42" t="s">
        <v>82</v>
      </c>
      <c r="T38" s="42">
        <v>1</v>
      </c>
      <c r="U38" s="42">
        <v>1</v>
      </c>
      <c r="V38" s="42" t="s">
        <v>82</v>
      </c>
      <c r="W38" s="42">
        <v>1</v>
      </c>
      <c r="X38" s="42">
        <v>4</v>
      </c>
      <c r="Y38" s="42" t="s">
        <v>83</v>
      </c>
    </row>
    <row r="39" spans="1:25" s="50" customFormat="1" ht="27.75" customHeight="1" x14ac:dyDescent="0.25">
      <c r="A39" s="55" t="s">
        <v>56</v>
      </c>
      <c r="B39" s="48" t="s">
        <v>57</v>
      </c>
      <c r="C39" s="42">
        <v>100</v>
      </c>
      <c r="D39" s="42">
        <v>100</v>
      </c>
      <c r="E39" s="42">
        <v>100</v>
      </c>
      <c r="F39" s="42" t="s">
        <v>82</v>
      </c>
      <c r="G39" s="42" t="s">
        <v>82</v>
      </c>
      <c r="H39" s="42" t="s">
        <v>82</v>
      </c>
      <c r="I39" s="42" t="s">
        <v>82</v>
      </c>
      <c r="J39" s="42" t="s">
        <v>82</v>
      </c>
      <c r="K39" s="42" t="s">
        <v>82</v>
      </c>
      <c r="L39" s="42" t="s">
        <v>82</v>
      </c>
      <c r="M39" s="42">
        <v>1</v>
      </c>
      <c r="N39" s="60">
        <v>150</v>
      </c>
      <c r="O39" s="60">
        <v>150</v>
      </c>
      <c r="P39" s="42">
        <f t="shared" si="0"/>
        <v>100</v>
      </c>
      <c r="Q39" s="42">
        <v>1</v>
      </c>
      <c r="R39" s="42">
        <v>1</v>
      </c>
      <c r="S39" s="42" t="s">
        <v>82</v>
      </c>
      <c r="T39" s="42">
        <v>1</v>
      </c>
      <c r="U39" s="42" t="s">
        <v>82</v>
      </c>
      <c r="V39" s="42">
        <v>0</v>
      </c>
      <c r="W39" s="42">
        <v>0</v>
      </c>
      <c r="X39" s="42">
        <v>3</v>
      </c>
      <c r="Y39" s="47" t="s">
        <v>84</v>
      </c>
    </row>
    <row r="40" spans="1:25" s="50" customFormat="1" ht="15.75" x14ac:dyDescent="0.25">
      <c r="A40" s="55" t="s">
        <v>58</v>
      </c>
      <c r="B40" s="48" t="s">
        <v>59</v>
      </c>
      <c r="C40" s="42">
        <v>100</v>
      </c>
      <c r="D40" s="42">
        <v>100</v>
      </c>
      <c r="E40" s="42">
        <v>100</v>
      </c>
      <c r="F40" s="42" t="s">
        <v>82</v>
      </c>
      <c r="G40" s="42" t="s">
        <v>82</v>
      </c>
      <c r="H40" s="42" t="s">
        <v>82</v>
      </c>
      <c r="I40" s="42" t="s">
        <v>82</v>
      </c>
      <c r="J40" s="42" t="s">
        <v>82</v>
      </c>
      <c r="K40" s="42" t="s">
        <v>82</v>
      </c>
      <c r="L40" s="42" t="s">
        <v>82</v>
      </c>
      <c r="M40" s="42">
        <v>1</v>
      </c>
      <c r="N40" s="60">
        <v>300</v>
      </c>
      <c r="O40" s="60">
        <v>300</v>
      </c>
      <c r="P40" s="42">
        <f t="shared" si="0"/>
        <v>100</v>
      </c>
      <c r="Q40" s="42">
        <v>1</v>
      </c>
      <c r="R40" s="42">
        <v>1</v>
      </c>
      <c r="S40" s="42" t="s">
        <v>82</v>
      </c>
      <c r="T40" s="42">
        <v>1</v>
      </c>
      <c r="U40" s="42">
        <v>1</v>
      </c>
      <c r="V40" s="42" t="s">
        <v>82</v>
      </c>
      <c r="W40" s="42">
        <v>1</v>
      </c>
      <c r="X40" s="42">
        <v>4</v>
      </c>
      <c r="Y40" s="42" t="s">
        <v>83</v>
      </c>
    </row>
    <row r="41" spans="1:25" s="50" customFormat="1" ht="15.75" x14ac:dyDescent="0.25">
      <c r="A41" s="55" t="s">
        <v>60</v>
      </c>
      <c r="B41" s="48" t="s">
        <v>61</v>
      </c>
      <c r="C41" s="42">
        <v>100</v>
      </c>
      <c r="D41" s="42">
        <v>100</v>
      </c>
      <c r="E41" s="42">
        <v>100</v>
      </c>
      <c r="F41" s="42" t="s">
        <v>82</v>
      </c>
      <c r="G41" s="42" t="s">
        <v>82</v>
      </c>
      <c r="H41" s="42" t="s">
        <v>82</v>
      </c>
      <c r="I41" s="42" t="s">
        <v>82</v>
      </c>
      <c r="J41" s="42" t="s">
        <v>82</v>
      </c>
      <c r="K41" s="42" t="s">
        <v>82</v>
      </c>
      <c r="L41" s="42" t="s">
        <v>82</v>
      </c>
      <c r="M41" s="42">
        <v>1</v>
      </c>
      <c r="N41" s="60">
        <v>300</v>
      </c>
      <c r="O41" s="60">
        <v>300</v>
      </c>
      <c r="P41" s="42">
        <f t="shared" si="0"/>
        <v>100</v>
      </c>
      <c r="Q41" s="42">
        <v>1</v>
      </c>
      <c r="R41" s="42">
        <v>1</v>
      </c>
      <c r="S41" s="42" t="s">
        <v>82</v>
      </c>
      <c r="T41" s="42">
        <v>1</v>
      </c>
      <c r="U41" s="42">
        <v>1</v>
      </c>
      <c r="V41" s="42" t="s">
        <v>82</v>
      </c>
      <c r="W41" s="42">
        <v>1</v>
      </c>
      <c r="X41" s="42">
        <v>4</v>
      </c>
      <c r="Y41" s="42" t="s">
        <v>83</v>
      </c>
    </row>
    <row r="42" spans="1:25" s="50" customFormat="1" ht="15.75" x14ac:dyDescent="0.25">
      <c r="A42" s="55" t="s">
        <v>62</v>
      </c>
      <c r="B42" s="48" t="s">
        <v>63</v>
      </c>
      <c r="C42" s="42" t="s">
        <v>82</v>
      </c>
      <c r="D42" s="42" t="s">
        <v>82</v>
      </c>
      <c r="E42" s="42" t="s">
        <v>82</v>
      </c>
      <c r="F42" s="42" t="s">
        <v>82</v>
      </c>
      <c r="G42" s="42" t="s">
        <v>82</v>
      </c>
      <c r="H42" s="42" t="s">
        <v>82</v>
      </c>
      <c r="I42" s="42" t="s">
        <v>82</v>
      </c>
      <c r="J42" s="42" t="s">
        <v>82</v>
      </c>
      <c r="K42" s="42" t="s">
        <v>82</v>
      </c>
      <c r="L42" s="42" t="s">
        <v>82</v>
      </c>
      <c r="M42" s="42" t="s">
        <v>82</v>
      </c>
      <c r="N42" s="60" t="s">
        <v>82</v>
      </c>
      <c r="O42" s="60" t="s">
        <v>82</v>
      </c>
      <c r="P42" s="42" t="s">
        <v>82</v>
      </c>
      <c r="Q42" s="42" t="s">
        <v>82</v>
      </c>
      <c r="R42" s="42" t="s">
        <v>82</v>
      </c>
      <c r="S42" s="42" t="s">
        <v>82</v>
      </c>
      <c r="T42" s="42" t="s">
        <v>82</v>
      </c>
      <c r="U42" s="42" t="s">
        <v>82</v>
      </c>
      <c r="V42" s="42" t="s">
        <v>82</v>
      </c>
      <c r="W42" s="42" t="s">
        <v>82</v>
      </c>
      <c r="X42" s="42" t="s">
        <v>82</v>
      </c>
      <c r="Y42" s="47" t="s">
        <v>82</v>
      </c>
    </row>
    <row r="43" spans="1:25" s="50" customFormat="1" ht="15.75" x14ac:dyDescent="0.25">
      <c r="A43" s="55" t="s">
        <v>64</v>
      </c>
      <c r="B43" s="48" t="s">
        <v>65</v>
      </c>
      <c r="C43" s="42">
        <v>100</v>
      </c>
      <c r="D43" s="42">
        <v>100</v>
      </c>
      <c r="E43" s="42">
        <v>100</v>
      </c>
      <c r="F43" s="42" t="s">
        <v>82</v>
      </c>
      <c r="G43" s="42" t="s">
        <v>82</v>
      </c>
      <c r="H43" s="42" t="s">
        <v>82</v>
      </c>
      <c r="I43" s="42" t="s">
        <v>82</v>
      </c>
      <c r="J43" s="42" t="s">
        <v>82</v>
      </c>
      <c r="K43" s="42" t="s">
        <v>82</v>
      </c>
      <c r="L43" s="42" t="s">
        <v>82</v>
      </c>
      <c r="M43" s="42">
        <v>1</v>
      </c>
      <c r="N43" s="60">
        <v>300</v>
      </c>
      <c r="O43" s="60">
        <v>300</v>
      </c>
      <c r="P43" s="42">
        <f t="shared" si="0"/>
        <v>100</v>
      </c>
      <c r="Q43" s="42">
        <v>1</v>
      </c>
      <c r="R43" s="42">
        <v>1</v>
      </c>
      <c r="S43" s="42" t="s">
        <v>82</v>
      </c>
      <c r="T43" s="42">
        <v>1</v>
      </c>
      <c r="U43" s="42">
        <v>1</v>
      </c>
      <c r="V43" s="42" t="s">
        <v>82</v>
      </c>
      <c r="W43" s="42">
        <v>1</v>
      </c>
      <c r="X43" s="42">
        <v>4</v>
      </c>
      <c r="Y43" s="42" t="s">
        <v>83</v>
      </c>
    </row>
    <row r="44" spans="1:25" s="50" customFormat="1" ht="15.75" x14ac:dyDescent="0.25">
      <c r="A44" s="55" t="s">
        <v>66</v>
      </c>
      <c r="B44" s="48" t="s">
        <v>67</v>
      </c>
      <c r="C44" s="42">
        <v>100</v>
      </c>
      <c r="D44" s="42">
        <v>100</v>
      </c>
      <c r="E44" s="42">
        <v>100</v>
      </c>
      <c r="F44" s="42" t="s">
        <v>82</v>
      </c>
      <c r="G44" s="42" t="s">
        <v>82</v>
      </c>
      <c r="H44" s="42" t="s">
        <v>82</v>
      </c>
      <c r="I44" s="42" t="s">
        <v>82</v>
      </c>
      <c r="J44" s="42" t="s">
        <v>82</v>
      </c>
      <c r="K44" s="42" t="s">
        <v>82</v>
      </c>
      <c r="L44" s="42" t="s">
        <v>82</v>
      </c>
      <c r="M44" s="42">
        <v>1</v>
      </c>
      <c r="N44" s="60">
        <v>1650</v>
      </c>
      <c r="O44" s="60">
        <v>1650</v>
      </c>
      <c r="P44" s="42">
        <f t="shared" si="0"/>
        <v>100</v>
      </c>
      <c r="Q44" s="42">
        <v>1</v>
      </c>
      <c r="R44" s="42">
        <v>1</v>
      </c>
      <c r="S44" s="42" t="s">
        <v>82</v>
      </c>
      <c r="T44" s="42">
        <v>1</v>
      </c>
      <c r="U44" s="42">
        <v>1</v>
      </c>
      <c r="V44" s="42" t="s">
        <v>82</v>
      </c>
      <c r="W44" s="42">
        <v>1</v>
      </c>
      <c r="X44" s="42">
        <v>4</v>
      </c>
      <c r="Y44" s="42" t="s">
        <v>83</v>
      </c>
    </row>
    <row r="45" spans="1:25" s="50" customFormat="1" ht="15.75" x14ac:dyDescent="0.25">
      <c r="A45" s="55" t="s">
        <v>68</v>
      </c>
      <c r="B45" s="48" t="s">
        <v>69</v>
      </c>
      <c r="C45" s="42">
        <v>100</v>
      </c>
      <c r="D45" s="42">
        <v>100</v>
      </c>
      <c r="E45" s="42">
        <v>100</v>
      </c>
      <c r="F45" s="42" t="s">
        <v>82</v>
      </c>
      <c r="G45" s="42" t="s">
        <v>82</v>
      </c>
      <c r="H45" s="42" t="s">
        <v>82</v>
      </c>
      <c r="I45" s="42" t="s">
        <v>82</v>
      </c>
      <c r="J45" s="42" t="s">
        <v>82</v>
      </c>
      <c r="K45" s="42" t="s">
        <v>82</v>
      </c>
      <c r="L45" s="42" t="s">
        <v>82</v>
      </c>
      <c r="M45" s="42">
        <v>1</v>
      </c>
      <c r="N45" s="60">
        <v>600</v>
      </c>
      <c r="O45" s="60">
        <v>600</v>
      </c>
      <c r="P45" s="42">
        <f t="shared" si="0"/>
        <v>100</v>
      </c>
      <c r="Q45" s="42">
        <v>1</v>
      </c>
      <c r="R45" s="42">
        <v>1</v>
      </c>
      <c r="S45" s="42" t="s">
        <v>82</v>
      </c>
      <c r="T45" s="42">
        <v>1</v>
      </c>
      <c r="U45" s="42">
        <v>1</v>
      </c>
      <c r="V45" s="42" t="s">
        <v>82</v>
      </c>
      <c r="W45" s="42">
        <v>1</v>
      </c>
      <c r="X45" s="42">
        <v>4</v>
      </c>
      <c r="Y45" s="47" t="s">
        <v>83</v>
      </c>
    </row>
    <row r="46" spans="1:25" s="50" customFormat="1" ht="15.75" x14ac:dyDescent="0.25">
      <c r="A46" s="55" t="s">
        <v>70</v>
      </c>
      <c r="B46" s="48" t="s">
        <v>71</v>
      </c>
      <c r="C46" s="42">
        <v>100</v>
      </c>
      <c r="D46" s="42">
        <v>100</v>
      </c>
      <c r="E46" s="42">
        <v>100</v>
      </c>
      <c r="F46" s="42" t="s">
        <v>82</v>
      </c>
      <c r="G46" s="42" t="s">
        <v>82</v>
      </c>
      <c r="H46" s="42" t="s">
        <v>82</v>
      </c>
      <c r="I46" s="42" t="s">
        <v>82</v>
      </c>
      <c r="J46" s="42" t="s">
        <v>82</v>
      </c>
      <c r="K46" s="42" t="s">
        <v>82</v>
      </c>
      <c r="L46" s="42" t="s">
        <v>82</v>
      </c>
      <c r="M46" s="42">
        <v>1</v>
      </c>
      <c r="N46" s="60">
        <v>2700</v>
      </c>
      <c r="O46" s="60">
        <v>2700</v>
      </c>
      <c r="P46" s="42">
        <f t="shared" si="0"/>
        <v>100</v>
      </c>
      <c r="Q46" s="42">
        <v>1</v>
      </c>
      <c r="R46" s="42">
        <v>1</v>
      </c>
      <c r="S46" s="42" t="s">
        <v>82</v>
      </c>
      <c r="T46" s="42">
        <v>1</v>
      </c>
      <c r="U46" s="42">
        <v>1</v>
      </c>
      <c r="V46" s="42" t="s">
        <v>82</v>
      </c>
      <c r="W46" s="42">
        <v>1</v>
      </c>
      <c r="X46" s="42">
        <v>4</v>
      </c>
      <c r="Y46" s="42" t="s">
        <v>83</v>
      </c>
    </row>
    <row r="47" spans="1:25" x14ac:dyDescent="0.25">
      <c r="O47" s="25"/>
    </row>
    <row r="48" spans="1:25" ht="15.75" x14ac:dyDescent="0.25">
      <c r="B48" s="17" t="s">
        <v>121</v>
      </c>
      <c r="C48" s="17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26"/>
      <c r="O48" s="16"/>
      <c r="P48" s="16"/>
      <c r="Q48" s="16"/>
      <c r="R48" s="16"/>
    </row>
    <row r="49" spans="2:18" ht="15.75" x14ac:dyDescent="0.25"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20"/>
      <c r="O49" s="20"/>
      <c r="P49" s="20"/>
      <c r="Q49" s="20"/>
      <c r="R49" s="20"/>
    </row>
    <row r="50" spans="2:18" ht="18.75" x14ac:dyDescent="0.25">
      <c r="B50" s="21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</row>
    <row r="51" spans="2:18" ht="15.75" x14ac:dyDescent="0.25">
      <c r="B51" s="68" t="s">
        <v>102</v>
      </c>
      <c r="C51" s="68"/>
      <c r="D51" s="68"/>
      <c r="E51" s="68"/>
      <c r="F51" s="68"/>
      <c r="G51" s="68"/>
      <c r="H51" s="68"/>
      <c r="I51" s="68"/>
      <c r="J51" s="68"/>
      <c r="K51" s="68"/>
      <c r="L51" s="68"/>
      <c r="M51" s="68"/>
      <c r="N51" s="68"/>
      <c r="O51" s="68"/>
      <c r="P51" s="68"/>
      <c r="Q51" s="68"/>
      <c r="R51" s="68"/>
    </row>
    <row r="52" spans="2:18" ht="15.75" x14ac:dyDescent="0.25"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</row>
  </sheetData>
  <mergeCells count="44">
    <mergeCell ref="B51:R51"/>
    <mergeCell ref="A1:Y1"/>
    <mergeCell ref="A2:Y2"/>
    <mergeCell ref="A3:Y3"/>
    <mergeCell ref="A4:Y4"/>
    <mergeCell ref="A5:Y5"/>
    <mergeCell ref="A6:A12"/>
    <mergeCell ref="B6:B12"/>
    <mergeCell ref="C6:W6"/>
    <mergeCell ref="X6:X12"/>
    <mergeCell ref="Y6:Y12"/>
    <mergeCell ref="C7:K8"/>
    <mergeCell ref="L7:M9"/>
    <mergeCell ref="N7:Q9"/>
    <mergeCell ref="R7:T9"/>
    <mergeCell ref="U7:W9"/>
    <mergeCell ref="Z9:Z10"/>
    <mergeCell ref="C10:E10"/>
    <mergeCell ref="F10:H10"/>
    <mergeCell ref="I10:K10"/>
    <mergeCell ref="L10:L12"/>
    <mergeCell ref="M10:M12"/>
    <mergeCell ref="N10:N12"/>
    <mergeCell ref="W10:W12"/>
    <mergeCell ref="C11:C12"/>
    <mergeCell ref="D11:D12"/>
    <mergeCell ref="E11:E12"/>
    <mergeCell ref="F11:F12"/>
    <mergeCell ref="G11:G12"/>
    <mergeCell ref="H11:H12"/>
    <mergeCell ref="I11:I12"/>
    <mergeCell ref="O10:O12"/>
    <mergeCell ref="J11:J12"/>
    <mergeCell ref="K11:K12"/>
    <mergeCell ref="U10:U12"/>
    <mergeCell ref="V10:V12"/>
    <mergeCell ref="C9:E9"/>
    <mergeCell ref="F9:H9"/>
    <mergeCell ref="I9:K9"/>
    <mergeCell ref="P10:P12"/>
    <mergeCell ref="Q10:Q12"/>
    <mergeCell ref="R10:R12"/>
    <mergeCell ref="S10:S12"/>
    <mergeCell ref="T10:T12"/>
  </mergeCells>
  <pageMargins left="0.11811023622047245" right="0.11811023622047245" top="0.11811023622047245" bottom="0.11811023622047245" header="0.31496062992125984" footer="0.31496062992125984"/>
  <pageSetup paperSize="9" scale="4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60"/>
  <sheetViews>
    <sheetView view="pageBreakPreview" topLeftCell="A10" zoomScale="90" zoomScaleNormal="100" zoomScaleSheetLayoutView="90" workbookViewId="0">
      <selection activeCell="K15" sqref="K15"/>
    </sheetView>
  </sheetViews>
  <sheetFormatPr defaultRowHeight="15" x14ac:dyDescent="0.25"/>
  <cols>
    <col min="1" max="1" width="10.28515625" customWidth="1"/>
    <col min="2" max="2" width="45.28515625" customWidth="1"/>
    <col min="3" max="3" width="9.85546875" customWidth="1"/>
    <col min="4" max="4" width="11.42578125" customWidth="1"/>
    <col min="5" max="5" width="19.85546875" customWidth="1"/>
    <col min="6" max="6" width="11" customWidth="1"/>
    <col min="7" max="8" width="12.28515625" customWidth="1"/>
    <col min="9" max="10" width="13.42578125" hidden="1" customWidth="1"/>
    <col min="11" max="11" width="14.140625" customWidth="1"/>
    <col min="12" max="12" width="13.140625" hidden="1" customWidth="1"/>
    <col min="13" max="13" width="13.5703125" customWidth="1"/>
    <col min="14" max="14" width="15.7109375" customWidth="1"/>
    <col min="15" max="15" width="17.42578125" customWidth="1"/>
    <col min="16" max="16" width="11.5703125" customWidth="1"/>
    <col min="17" max="17" width="11.42578125" customWidth="1"/>
    <col min="18" max="18" width="10" customWidth="1"/>
    <col min="19" max="19" width="8.5703125" customWidth="1"/>
    <col min="20" max="20" width="7.42578125" customWidth="1"/>
    <col min="21" max="21" width="8.5703125" customWidth="1"/>
    <col min="22" max="22" width="12.28515625" customWidth="1"/>
    <col min="23" max="23" width="6.7109375" customWidth="1"/>
    <col min="24" max="24" width="13.7109375" customWidth="1"/>
    <col min="25" max="25" width="17.28515625" customWidth="1"/>
  </cols>
  <sheetData>
    <row r="1" spans="1:26" ht="18.75" x14ac:dyDescent="0.3">
      <c r="A1" s="87" t="s">
        <v>23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</row>
    <row r="2" spans="1:26" ht="18.75" customHeight="1" x14ac:dyDescent="0.3">
      <c r="A2" s="88" t="s">
        <v>92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</row>
    <row r="3" spans="1:26" ht="51.75" customHeight="1" x14ac:dyDescent="0.3">
      <c r="A3" s="85" t="s">
        <v>94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5"/>
      <c r="Y3" s="85"/>
    </row>
    <row r="4" spans="1:26" ht="18.75" x14ac:dyDescent="0.3">
      <c r="A4" s="87" t="s">
        <v>126</v>
      </c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7"/>
      <c r="X4" s="87"/>
      <c r="Y4" s="87"/>
    </row>
    <row r="5" spans="1:26" ht="111.75" customHeight="1" x14ac:dyDescent="0.25">
      <c r="A5" s="86" t="s">
        <v>104</v>
      </c>
      <c r="B5" s="86"/>
      <c r="C5" s="86"/>
      <c r="D5" s="86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  <c r="U5" s="86"/>
      <c r="V5" s="86"/>
      <c r="W5" s="86"/>
      <c r="X5" s="86"/>
      <c r="Y5" s="86"/>
    </row>
    <row r="6" spans="1:26" ht="35.25" customHeight="1" x14ac:dyDescent="0.25">
      <c r="A6" s="64" t="s">
        <v>3</v>
      </c>
      <c r="B6" s="64" t="s">
        <v>8</v>
      </c>
      <c r="C6" s="65" t="s">
        <v>9</v>
      </c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  <c r="Q6" s="66"/>
      <c r="R6" s="66"/>
      <c r="S6" s="66"/>
      <c r="T6" s="66"/>
      <c r="U6" s="66"/>
      <c r="V6" s="66"/>
      <c r="W6" s="67"/>
      <c r="X6" s="64" t="s">
        <v>0</v>
      </c>
      <c r="Y6" s="64" t="s">
        <v>115</v>
      </c>
      <c r="Z6" s="3"/>
    </row>
    <row r="7" spans="1:26" ht="19.5" customHeight="1" x14ac:dyDescent="0.25">
      <c r="A7" s="64"/>
      <c r="B7" s="64"/>
      <c r="C7" s="64" t="s">
        <v>22</v>
      </c>
      <c r="D7" s="64"/>
      <c r="E7" s="64"/>
      <c r="F7" s="64"/>
      <c r="G7" s="64"/>
      <c r="H7" s="64"/>
      <c r="I7" s="64"/>
      <c r="J7" s="64"/>
      <c r="K7" s="64"/>
      <c r="L7" s="64" t="s">
        <v>19</v>
      </c>
      <c r="M7" s="64"/>
      <c r="N7" s="71" t="s">
        <v>13</v>
      </c>
      <c r="O7" s="72"/>
      <c r="P7" s="72"/>
      <c r="Q7" s="73"/>
      <c r="R7" s="71" t="s">
        <v>4</v>
      </c>
      <c r="S7" s="72"/>
      <c r="T7" s="73"/>
      <c r="U7" s="71" t="s">
        <v>2</v>
      </c>
      <c r="V7" s="72"/>
      <c r="W7" s="73"/>
      <c r="X7" s="64"/>
      <c r="Y7" s="64"/>
      <c r="Z7" s="3"/>
    </row>
    <row r="8" spans="1:26" ht="59.25" customHeight="1" x14ac:dyDescent="0.25">
      <c r="A8" s="64"/>
      <c r="B8" s="64"/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  <c r="N8" s="74"/>
      <c r="O8" s="75"/>
      <c r="P8" s="75"/>
      <c r="Q8" s="76"/>
      <c r="R8" s="74"/>
      <c r="S8" s="75"/>
      <c r="T8" s="76"/>
      <c r="U8" s="74"/>
      <c r="V8" s="75"/>
      <c r="W8" s="76"/>
      <c r="X8" s="64"/>
      <c r="Y8" s="64"/>
      <c r="Z8" s="3"/>
    </row>
    <row r="9" spans="1:26" ht="330.75" customHeight="1" x14ac:dyDescent="0.25">
      <c r="A9" s="64"/>
      <c r="B9" s="64"/>
      <c r="C9" s="104" t="s">
        <v>79</v>
      </c>
      <c r="D9" s="104"/>
      <c r="E9" s="104"/>
      <c r="F9" s="104" t="s">
        <v>80</v>
      </c>
      <c r="G9" s="104"/>
      <c r="H9" s="104"/>
      <c r="I9" s="104" t="s">
        <v>74</v>
      </c>
      <c r="J9" s="104"/>
      <c r="K9" s="104"/>
      <c r="L9" s="64"/>
      <c r="M9" s="64"/>
      <c r="N9" s="74"/>
      <c r="O9" s="75"/>
      <c r="P9" s="75"/>
      <c r="Q9" s="76"/>
      <c r="R9" s="74"/>
      <c r="S9" s="75"/>
      <c r="T9" s="76"/>
      <c r="U9" s="74"/>
      <c r="V9" s="75"/>
      <c r="W9" s="76"/>
      <c r="X9" s="64"/>
      <c r="Y9" s="64"/>
      <c r="Z9" s="80"/>
    </row>
    <row r="10" spans="1:26" ht="32.25" customHeight="1" x14ac:dyDescent="0.25">
      <c r="A10" s="64"/>
      <c r="B10" s="64"/>
      <c r="C10" s="65" t="s">
        <v>87</v>
      </c>
      <c r="D10" s="66"/>
      <c r="E10" s="67"/>
      <c r="F10" s="81" t="s">
        <v>87</v>
      </c>
      <c r="G10" s="81"/>
      <c r="H10" s="81"/>
      <c r="I10" s="81" t="s">
        <v>87</v>
      </c>
      <c r="J10" s="81"/>
      <c r="K10" s="81"/>
      <c r="L10" s="64" t="s">
        <v>7</v>
      </c>
      <c r="M10" s="64" t="s">
        <v>5</v>
      </c>
      <c r="N10" s="64" t="s">
        <v>24</v>
      </c>
      <c r="O10" s="70" t="s">
        <v>14</v>
      </c>
      <c r="P10" s="64" t="s">
        <v>1</v>
      </c>
      <c r="Q10" s="64" t="s">
        <v>5</v>
      </c>
      <c r="R10" s="64" t="s">
        <v>88</v>
      </c>
      <c r="S10" s="64" t="s">
        <v>89</v>
      </c>
      <c r="T10" s="64" t="s">
        <v>5</v>
      </c>
      <c r="U10" s="64" t="s">
        <v>90</v>
      </c>
      <c r="V10" s="64" t="s">
        <v>91</v>
      </c>
      <c r="W10" s="64" t="s">
        <v>5</v>
      </c>
      <c r="X10" s="64"/>
      <c r="Y10" s="64"/>
      <c r="Z10" s="80"/>
    </row>
    <row r="11" spans="1:26" ht="27.75" customHeight="1" x14ac:dyDescent="0.25">
      <c r="A11" s="64"/>
      <c r="B11" s="64"/>
      <c r="C11" s="64" t="s">
        <v>11</v>
      </c>
      <c r="D11" s="64" t="s">
        <v>12</v>
      </c>
      <c r="E11" s="64" t="s">
        <v>1</v>
      </c>
      <c r="F11" s="64" t="s">
        <v>11</v>
      </c>
      <c r="G11" s="64" t="s">
        <v>12</v>
      </c>
      <c r="H11" s="64" t="s">
        <v>1</v>
      </c>
      <c r="I11" s="64" t="s">
        <v>11</v>
      </c>
      <c r="J11" s="64" t="s">
        <v>12</v>
      </c>
      <c r="K11" s="64" t="s">
        <v>1</v>
      </c>
      <c r="L11" s="64"/>
      <c r="M11" s="64"/>
      <c r="N11" s="64"/>
      <c r="O11" s="70"/>
      <c r="P11" s="64"/>
      <c r="Q11" s="64"/>
      <c r="R11" s="64"/>
      <c r="S11" s="64"/>
      <c r="T11" s="64"/>
      <c r="U11" s="64"/>
      <c r="V11" s="64"/>
      <c r="W11" s="64"/>
      <c r="X11" s="64"/>
      <c r="Y11" s="64"/>
      <c r="Z11" s="3"/>
    </row>
    <row r="12" spans="1:26" ht="39" customHeight="1" x14ac:dyDescent="0.25">
      <c r="A12" s="64"/>
      <c r="B12" s="64"/>
      <c r="C12" s="64"/>
      <c r="D12" s="64"/>
      <c r="E12" s="64"/>
      <c r="F12" s="64"/>
      <c r="G12" s="64"/>
      <c r="H12" s="64"/>
      <c r="I12" s="64"/>
      <c r="J12" s="64"/>
      <c r="K12" s="64"/>
      <c r="L12" s="64"/>
      <c r="M12" s="64"/>
      <c r="N12" s="64"/>
      <c r="O12" s="70"/>
      <c r="P12" s="64"/>
      <c r="Q12" s="64"/>
      <c r="R12" s="64"/>
      <c r="S12" s="64"/>
      <c r="T12" s="64"/>
      <c r="U12" s="64"/>
      <c r="V12" s="64"/>
      <c r="W12" s="64"/>
      <c r="X12" s="64"/>
      <c r="Y12" s="64"/>
      <c r="Z12" s="3"/>
    </row>
    <row r="13" spans="1:26" ht="24" customHeight="1" x14ac:dyDescent="0.25">
      <c r="A13" s="4">
        <v>1</v>
      </c>
      <c r="B13" s="4">
        <v>2</v>
      </c>
      <c r="C13" s="4">
        <v>3</v>
      </c>
      <c r="D13" s="4">
        <v>4</v>
      </c>
      <c r="E13" s="4">
        <v>5</v>
      </c>
      <c r="F13" s="4">
        <v>6</v>
      </c>
      <c r="G13" s="4">
        <v>7</v>
      </c>
      <c r="H13" s="4">
        <v>8</v>
      </c>
      <c r="I13" s="4">
        <v>9</v>
      </c>
      <c r="J13" s="4">
        <v>10</v>
      </c>
      <c r="K13" s="4">
        <v>11</v>
      </c>
      <c r="L13" s="10">
        <v>12</v>
      </c>
      <c r="M13" s="10">
        <v>13</v>
      </c>
      <c r="N13" s="10">
        <v>14</v>
      </c>
      <c r="O13" s="4">
        <v>15</v>
      </c>
      <c r="P13" s="4">
        <v>16</v>
      </c>
      <c r="Q13" s="4">
        <v>17</v>
      </c>
      <c r="R13" s="4">
        <v>18</v>
      </c>
      <c r="S13" s="4">
        <v>19</v>
      </c>
      <c r="T13" s="4">
        <v>20</v>
      </c>
      <c r="U13" s="4">
        <v>21</v>
      </c>
      <c r="V13" s="4">
        <v>22</v>
      </c>
      <c r="W13" s="4">
        <v>23</v>
      </c>
      <c r="X13" s="4">
        <v>24</v>
      </c>
      <c r="Y13" s="4">
        <v>25</v>
      </c>
    </row>
    <row r="14" spans="1:26" s="50" customFormat="1" ht="24" customHeight="1" x14ac:dyDescent="0.25">
      <c r="A14" s="42" t="s">
        <v>6</v>
      </c>
      <c r="B14" s="43" t="s">
        <v>127</v>
      </c>
      <c r="C14" s="42">
        <v>100</v>
      </c>
      <c r="D14" s="42">
        <v>100</v>
      </c>
      <c r="E14" s="42">
        <f>D14/C14*100</f>
        <v>100</v>
      </c>
      <c r="F14" s="42">
        <v>100</v>
      </c>
      <c r="G14" s="42">
        <v>93.4</v>
      </c>
      <c r="H14" s="42">
        <f>G14/F14*100</f>
        <v>93.4</v>
      </c>
      <c r="I14" s="42" t="s">
        <v>82</v>
      </c>
      <c r="J14" s="42" t="s">
        <v>82</v>
      </c>
      <c r="K14" s="42">
        <f>(D14+G14)/2</f>
        <v>96.7</v>
      </c>
      <c r="L14" s="42">
        <v>99.5</v>
      </c>
      <c r="M14" s="42">
        <v>1</v>
      </c>
      <c r="N14" s="49">
        <v>225134.45</v>
      </c>
      <c r="O14" s="49">
        <v>224522.58</v>
      </c>
      <c r="P14" s="45">
        <f>O14/N14*100</f>
        <v>99.728220181318306</v>
      </c>
      <c r="Q14" s="42">
        <v>1</v>
      </c>
      <c r="R14" s="42">
        <v>1</v>
      </c>
      <c r="S14" s="42" t="s">
        <v>82</v>
      </c>
      <c r="T14" s="42">
        <v>1</v>
      </c>
      <c r="U14" s="42">
        <v>1</v>
      </c>
      <c r="V14" s="42" t="s">
        <v>82</v>
      </c>
      <c r="W14" s="42">
        <v>1</v>
      </c>
      <c r="X14" s="42">
        <v>4</v>
      </c>
      <c r="Y14" s="42" t="s">
        <v>83</v>
      </c>
    </row>
    <row r="15" spans="1:26" s="50" customFormat="1" ht="15.75" x14ac:dyDescent="0.25">
      <c r="A15" s="42" t="s">
        <v>20</v>
      </c>
      <c r="B15" s="43" t="s">
        <v>128</v>
      </c>
      <c r="C15" s="42">
        <v>100</v>
      </c>
      <c r="D15" s="42">
        <v>98.94</v>
      </c>
      <c r="E15" s="42">
        <f t="shared" ref="E15:E46" si="0">D15/C15*100</f>
        <v>98.94</v>
      </c>
      <c r="F15" s="42">
        <v>100</v>
      </c>
      <c r="G15" s="42">
        <v>98.41</v>
      </c>
      <c r="H15" s="42">
        <f t="shared" ref="H15:H46" si="1">G15/F15*100</f>
        <v>98.41</v>
      </c>
      <c r="I15" s="42" t="s">
        <v>82</v>
      </c>
      <c r="J15" s="42" t="s">
        <v>82</v>
      </c>
      <c r="K15" s="45">
        <f t="shared" ref="K15:K46" si="2">(D15+G15)/2</f>
        <v>98.674999999999997</v>
      </c>
      <c r="L15" s="42">
        <v>100</v>
      </c>
      <c r="M15" s="42">
        <v>1</v>
      </c>
      <c r="N15" s="49">
        <v>154726.25</v>
      </c>
      <c r="O15" s="49">
        <v>154725.21</v>
      </c>
      <c r="P15" s="45">
        <f t="shared" ref="P15:P46" si="3">O15/N15*100</f>
        <v>99.999327845145856</v>
      </c>
      <c r="Q15" s="42">
        <v>1</v>
      </c>
      <c r="R15" s="42">
        <v>1</v>
      </c>
      <c r="S15" s="42" t="s">
        <v>82</v>
      </c>
      <c r="T15" s="42">
        <v>1</v>
      </c>
      <c r="U15" s="42">
        <v>1</v>
      </c>
      <c r="V15" s="42" t="s">
        <v>82</v>
      </c>
      <c r="W15" s="42">
        <v>1</v>
      </c>
      <c r="X15" s="42">
        <v>4</v>
      </c>
      <c r="Y15" s="42" t="s">
        <v>83</v>
      </c>
    </row>
    <row r="16" spans="1:26" s="51" customFormat="1" ht="15.75" x14ac:dyDescent="0.25">
      <c r="A16" s="42" t="s">
        <v>21</v>
      </c>
      <c r="B16" s="43" t="s">
        <v>129</v>
      </c>
      <c r="C16" s="42">
        <v>100</v>
      </c>
      <c r="D16" s="42">
        <v>100</v>
      </c>
      <c r="E16" s="42">
        <f t="shared" si="0"/>
        <v>100</v>
      </c>
      <c r="F16" s="42">
        <v>100</v>
      </c>
      <c r="G16" s="42">
        <v>100</v>
      </c>
      <c r="H16" s="42">
        <f t="shared" si="1"/>
        <v>100</v>
      </c>
      <c r="I16" s="42" t="s">
        <v>82</v>
      </c>
      <c r="J16" s="42" t="s">
        <v>82</v>
      </c>
      <c r="K16" s="42">
        <f t="shared" si="2"/>
        <v>100</v>
      </c>
      <c r="L16" s="42">
        <v>100</v>
      </c>
      <c r="M16" s="42">
        <v>1</v>
      </c>
      <c r="N16" s="49">
        <v>210866.77799999999</v>
      </c>
      <c r="O16" s="49">
        <v>210037.592</v>
      </c>
      <c r="P16" s="45">
        <f t="shared" si="3"/>
        <v>99.606772575621179</v>
      </c>
      <c r="Q16" s="42">
        <v>1</v>
      </c>
      <c r="R16" s="42">
        <v>1</v>
      </c>
      <c r="S16" s="42" t="s">
        <v>82</v>
      </c>
      <c r="T16" s="42">
        <v>1</v>
      </c>
      <c r="U16" s="42">
        <v>1</v>
      </c>
      <c r="V16" s="42" t="s">
        <v>82</v>
      </c>
      <c r="W16" s="42">
        <v>1</v>
      </c>
      <c r="X16" s="42">
        <v>4</v>
      </c>
      <c r="Y16" s="42" t="s">
        <v>83</v>
      </c>
    </row>
    <row r="17" spans="1:25" s="51" customFormat="1" ht="15.75" x14ac:dyDescent="0.25">
      <c r="A17" s="42" t="s">
        <v>25</v>
      </c>
      <c r="B17" s="43" t="s">
        <v>130</v>
      </c>
      <c r="C17" s="42">
        <v>100</v>
      </c>
      <c r="D17" s="42">
        <v>100</v>
      </c>
      <c r="E17" s="42">
        <f t="shared" si="0"/>
        <v>100</v>
      </c>
      <c r="F17" s="42">
        <v>100</v>
      </c>
      <c r="G17" s="42">
        <v>100</v>
      </c>
      <c r="H17" s="42">
        <f t="shared" si="1"/>
        <v>100</v>
      </c>
      <c r="I17" s="42" t="s">
        <v>82</v>
      </c>
      <c r="J17" s="42" t="s">
        <v>82</v>
      </c>
      <c r="K17" s="42">
        <f t="shared" si="2"/>
        <v>100</v>
      </c>
      <c r="L17" s="42">
        <v>100</v>
      </c>
      <c r="M17" s="42">
        <v>1</v>
      </c>
      <c r="N17" s="49">
        <v>183583.77</v>
      </c>
      <c r="O17" s="49">
        <v>183583.47</v>
      </c>
      <c r="P17" s="45">
        <f t="shared" si="3"/>
        <v>99.99983658686169</v>
      </c>
      <c r="Q17" s="42">
        <v>1</v>
      </c>
      <c r="R17" s="42">
        <v>1</v>
      </c>
      <c r="S17" s="42" t="s">
        <v>82</v>
      </c>
      <c r="T17" s="42">
        <v>1</v>
      </c>
      <c r="U17" s="42">
        <v>1</v>
      </c>
      <c r="V17" s="42" t="s">
        <v>82</v>
      </c>
      <c r="W17" s="42">
        <v>1</v>
      </c>
      <c r="X17" s="42">
        <v>4</v>
      </c>
      <c r="Y17" s="42" t="s">
        <v>83</v>
      </c>
    </row>
    <row r="18" spans="1:25" s="51" customFormat="1" ht="15.75" x14ac:dyDescent="0.25">
      <c r="A18" s="42" t="s">
        <v>26</v>
      </c>
      <c r="B18" s="43" t="s">
        <v>131</v>
      </c>
      <c r="C18" s="42">
        <v>100</v>
      </c>
      <c r="D18" s="42">
        <v>99</v>
      </c>
      <c r="E18" s="42">
        <f t="shared" si="0"/>
        <v>99</v>
      </c>
      <c r="F18" s="42">
        <v>100</v>
      </c>
      <c r="G18" s="42">
        <v>100</v>
      </c>
      <c r="H18" s="42">
        <f t="shared" si="1"/>
        <v>100</v>
      </c>
      <c r="I18" s="42" t="s">
        <v>82</v>
      </c>
      <c r="J18" s="42" t="s">
        <v>82</v>
      </c>
      <c r="K18" s="42">
        <f>(D18+G18)/2</f>
        <v>99.5</v>
      </c>
      <c r="L18" s="42">
        <v>100</v>
      </c>
      <c r="M18" s="42">
        <v>1</v>
      </c>
      <c r="N18" s="49">
        <v>634278.34</v>
      </c>
      <c r="O18" s="49">
        <v>632091.85</v>
      </c>
      <c r="P18" s="45">
        <f t="shared" si="3"/>
        <v>99.655279100339456</v>
      </c>
      <c r="Q18" s="42">
        <v>1</v>
      </c>
      <c r="R18" s="42">
        <v>1</v>
      </c>
      <c r="S18" s="42" t="s">
        <v>82</v>
      </c>
      <c r="T18" s="42">
        <v>1</v>
      </c>
      <c r="U18" s="42">
        <v>1</v>
      </c>
      <c r="V18" s="42" t="s">
        <v>82</v>
      </c>
      <c r="W18" s="42">
        <v>1</v>
      </c>
      <c r="X18" s="42">
        <v>4</v>
      </c>
      <c r="Y18" s="42" t="s">
        <v>83</v>
      </c>
    </row>
    <row r="19" spans="1:25" s="51" customFormat="1" ht="15.75" x14ac:dyDescent="0.25">
      <c r="A19" s="42" t="s">
        <v>27</v>
      </c>
      <c r="B19" s="43" t="s">
        <v>132</v>
      </c>
      <c r="C19" s="42">
        <v>100</v>
      </c>
      <c r="D19" s="42">
        <v>99.54</v>
      </c>
      <c r="E19" s="42">
        <f t="shared" si="0"/>
        <v>99.54</v>
      </c>
      <c r="F19" s="42">
        <v>100</v>
      </c>
      <c r="G19" s="42">
        <v>100</v>
      </c>
      <c r="H19" s="42">
        <f t="shared" si="1"/>
        <v>100</v>
      </c>
      <c r="I19" s="42" t="s">
        <v>82</v>
      </c>
      <c r="J19" s="42" t="s">
        <v>82</v>
      </c>
      <c r="K19" s="42">
        <f t="shared" si="2"/>
        <v>99.77000000000001</v>
      </c>
      <c r="L19" s="42">
        <v>100</v>
      </c>
      <c r="M19" s="42">
        <v>1</v>
      </c>
      <c r="N19" s="49">
        <v>193815.45</v>
      </c>
      <c r="O19" s="49">
        <v>193689.1</v>
      </c>
      <c r="P19" s="45">
        <f t="shared" si="3"/>
        <v>99.93480911867448</v>
      </c>
      <c r="Q19" s="42">
        <v>1</v>
      </c>
      <c r="R19" s="42">
        <v>1</v>
      </c>
      <c r="S19" s="42" t="s">
        <v>82</v>
      </c>
      <c r="T19" s="42">
        <v>1</v>
      </c>
      <c r="U19" s="42">
        <v>1</v>
      </c>
      <c r="V19" s="42" t="s">
        <v>82</v>
      </c>
      <c r="W19" s="42">
        <v>1</v>
      </c>
      <c r="X19" s="42">
        <v>4</v>
      </c>
      <c r="Y19" s="47" t="s">
        <v>85</v>
      </c>
    </row>
    <row r="20" spans="1:25" s="50" customFormat="1" ht="15.75" x14ac:dyDescent="0.25">
      <c r="A20" s="42" t="s">
        <v>28</v>
      </c>
      <c r="B20" s="43" t="s">
        <v>133</v>
      </c>
      <c r="C20" s="42">
        <v>100</v>
      </c>
      <c r="D20" s="42">
        <v>100</v>
      </c>
      <c r="E20" s="42">
        <f t="shared" si="0"/>
        <v>100</v>
      </c>
      <c r="F20" s="42">
        <v>100</v>
      </c>
      <c r="G20" s="42">
        <v>100</v>
      </c>
      <c r="H20" s="42">
        <f t="shared" si="1"/>
        <v>100</v>
      </c>
      <c r="I20" s="42" t="s">
        <v>82</v>
      </c>
      <c r="J20" s="42" t="s">
        <v>82</v>
      </c>
      <c r="K20" s="42">
        <f t="shared" si="2"/>
        <v>100</v>
      </c>
      <c r="L20" s="42">
        <v>100</v>
      </c>
      <c r="M20" s="42">
        <v>1</v>
      </c>
      <c r="N20" s="49">
        <v>403155.75</v>
      </c>
      <c r="O20" s="49">
        <v>402959.55</v>
      </c>
      <c r="P20" s="45">
        <f t="shared" si="3"/>
        <v>99.951333944759554</v>
      </c>
      <c r="Q20" s="42">
        <v>1</v>
      </c>
      <c r="R20" s="42">
        <v>1</v>
      </c>
      <c r="S20" s="42" t="s">
        <v>82</v>
      </c>
      <c r="T20" s="42">
        <v>1</v>
      </c>
      <c r="U20" s="42">
        <v>1</v>
      </c>
      <c r="V20" s="42" t="s">
        <v>82</v>
      </c>
      <c r="W20" s="42">
        <v>1</v>
      </c>
      <c r="X20" s="42">
        <v>4</v>
      </c>
      <c r="Y20" s="47" t="s">
        <v>85</v>
      </c>
    </row>
    <row r="21" spans="1:25" s="50" customFormat="1" ht="30.75" customHeight="1" x14ac:dyDescent="0.25">
      <c r="A21" s="42" t="s">
        <v>29</v>
      </c>
      <c r="B21" s="43" t="s">
        <v>134</v>
      </c>
      <c r="C21" s="42">
        <v>100</v>
      </c>
      <c r="D21" s="42">
        <v>100</v>
      </c>
      <c r="E21" s="42">
        <f t="shared" si="0"/>
        <v>100</v>
      </c>
      <c r="F21" s="42">
        <v>100</v>
      </c>
      <c r="G21" s="42">
        <v>100</v>
      </c>
      <c r="H21" s="42">
        <f t="shared" si="1"/>
        <v>100</v>
      </c>
      <c r="I21" s="42" t="s">
        <v>82</v>
      </c>
      <c r="J21" s="42" t="s">
        <v>82</v>
      </c>
      <c r="K21" s="42">
        <f t="shared" si="2"/>
        <v>100</v>
      </c>
      <c r="L21" s="42">
        <v>100</v>
      </c>
      <c r="M21" s="42">
        <v>1</v>
      </c>
      <c r="N21" s="49">
        <v>192453.62</v>
      </c>
      <c r="O21" s="49">
        <v>192382.82</v>
      </c>
      <c r="P21" s="45">
        <f>O21/N21*100</f>
        <v>99.963211915681299</v>
      </c>
      <c r="Q21" s="42">
        <v>1</v>
      </c>
      <c r="R21" s="42">
        <v>1</v>
      </c>
      <c r="S21" s="42" t="s">
        <v>82</v>
      </c>
      <c r="T21" s="42">
        <v>1</v>
      </c>
      <c r="U21" s="42">
        <v>1</v>
      </c>
      <c r="V21" s="42" t="s">
        <v>82</v>
      </c>
      <c r="W21" s="42">
        <v>1</v>
      </c>
      <c r="X21" s="42">
        <v>4</v>
      </c>
      <c r="Y21" s="42" t="s">
        <v>83</v>
      </c>
    </row>
    <row r="22" spans="1:25" s="50" customFormat="1" ht="24.75" customHeight="1" x14ac:dyDescent="0.25">
      <c r="A22" s="42" t="s">
        <v>30</v>
      </c>
      <c r="B22" s="43" t="s">
        <v>135</v>
      </c>
      <c r="C22" s="42">
        <v>100</v>
      </c>
      <c r="D22" s="42">
        <v>99.98</v>
      </c>
      <c r="E22" s="42">
        <f t="shared" si="0"/>
        <v>99.98</v>
      </c>
      <c r="F22" s="42">
        <v>100</v>
      </c>
      <c r="G22" s="42">
        <v>100</v>
      </c>
      <c r="H22" s="42">
        <f t="shared" si="1"/>
        <v>100</v>
      </c>
      <c r="I22" s="42" t="s">
        <v>82</v>
      </c>
      <c r="J22" s="42" t="s">
        <v>82</v>
      </c>
      <c r="K22" s="42">
        <f t="shared" si="2"/>
        <v>99.990000000000009</v>
      </c>
      <c r="L22" s="42">
        <v>100</v>
      </c>
      <c r="M22" s="42">
        <v>1</v>
      </c>
      <c r="N22" s="49">
        <v>347556.19</v>
      </c>
      <c r="O22" s="49">
        <v>347457.62</v>
      </c>
      <c r="P22" s="45">
        <f t="shared" si="3"/>
        <v>99.971639118267461</v>
      </c>
      <c r="Q22" s="42">
        <v>1</v>
      </c>
      <c r="R22" s="42">
        <v>1</v>
      </c>
      <c r="S22" s="42" t="s">
        <v>82</v>
      </c>
      <c r="T22" s="42">
        <v>1</v>
      </c>
      <c r="U22" s="42">
        <v>1</v>
      </c>
      <c r="V22" s="42" t="s">
        <v>82</v>
      </c>
      <c r="W22" s="42">
        <v>1</v>
      </c>
      <c r="X22" s="42">
        <v>4</v>
      </c>
      <c r="Y22" s="42" t="s">
        <v>83</v>
      </c>
    </row>
    <row r="23" spans="1:25" s="50" customFormat="1" ht="15.75" x14ac:dyDescent="0.25">
      <c r="A23" s="42" t="s">
        <v>31</v>
      </c>
      <c r="B23" s="43" t="s">
        <v>136</v>
      </c>
      <c r="C23" s="42">
        <v>100</v>
      </c>
      <c r="D23" s="42">
        <v>100</v>
      </c>
      <c r="E23" s="42">
        <f t="shared" si="0"/>
        <v>100</v>
      </c>
      <c r="F23" s="42">
        <v>100</v>
      </c>
      <c r="G23" s="42">
        <v>100</v>
      </c>
      <c r="H23" s="42">
        <f t="shared" si="1"/>
        <v>100</v>
      </c>
      <c r="I23" s="42" t="s">
        <v>82</v>
      </c>
      <c r="J23" s="42" t="s">
        <v>82</v>
      </c>
      <c r="K23" s="42">
        <f t="shared" si="2"/>
        <v>100</v>
      </c>
      <c r="L23" s="42">
        <v>100</v>
      </c>
      <c r="M23" s="42">
        <v>1</v>
      </c>
      <c r="N23" s="49">
        <v>254489.06408000001</v>
      </c>
      <c r="O23" s="49">
        <v>254489.06408000001</v>
      </c>
      <c r="P23" s="45">
        <f t="shared" si="3"/>
        <v>100</v>
      </c>
      <c r="Q23" s="42">
        <v>1</v>
      </c>
      <c r="R23" s="42">
        <v>1</v>
      </c>
      <c r="S23" s="42" t="s">
        <v>82</v>
      </c>
      <c r="T23" s="42">
        <v>1</v>
      </c>
      <c r="U23" s="42">
        <v>1</v>
      </c>
      <c r="V23" s="42" t="s">
        <v>82</v>
      </c>
      <c r="W23" s="42">
        <v>1</v>
      </c>
      <c r="X23" s="42">
        <v>4</v>
      </c>
      <c r="Y23" s="42" t="s">
        <v>83</v>
      </c>
    </row>
    <row r="24" spans="1:25" s="50" customFormat="1" ht="38.25" customHeight="1" x14ac:dyDescent="0.25">
      <c r="A24" s="42" t="s">
        <v>32</v>
      </c>
      <c r="B24" s="43" t="s">
        <v>137</v>
      </c>
      <c r="C24" s="42">
        <v>100</v>
      </c>
      <c r="D24" s="42">
        <v>100</v>
      </c>
      <c r="E24" s="42">
        <f t="shared" si="0"/>
        <v>100</v>
      </c>
      <c r="F24" s="42">
        <v>10</v>
      </c>
      <c r="G24" s="42">
        <v>100</v>
      </c>
      <c r="H24" s="42">
        <v>100</v>
      </c>
      <c r="I24" s="42" t="s">
        <v>82</v>
      </c>
      <c r="J24" s="42" t="s">
        <v>82</v>
      </c>
      <c r="K24" s="42">
        <v>100</v>
      </c>
      <c r="L24" s="42">
        <v>100</v>
      </c>
      <c r="M24" s="42">
        <v>1</v>
      </c>
      <c r="N24" s="49">
        <v>155078.08194</v>
      </c>
      <c r="O24" s="49">
        <v>154799.14043</v>
      </c>
      <c r="P24" s="45">
        <f t="shared" si="3"/>
        <v>99.820128346629971</v>
      </c>
      <c r="Q24" s="42">
        <v>1</v>
      </c>
      <c r="R24" s="42">
        <v>1</v>
      </c>
      <c r="S24" s="42" t="s">
        <v>82</v>
      </c>
      <c r="T24" s="42">
        <v>1</v>
      </c>
      <c r="U24" s="42">
        <v>1</v>
      </c>
      <c r="V24" s="42" t="s">
        <v>82</v>
      </c>
      <c r="W24" s="42">
        <v>1</v>
      </c>
      <c r="X24" s="42">
        <v>4</v>
      </c>
      <c r="Y24" s="47" t="s">
        <v>85</v>
      </c>
    </row>
    <row r="25" spans="1:25" s="50" customFormat="1" ht="21" customHeight="1" x14ac:dyDescent="0.25">
      <c r="A25" s="42" t="s">
        <v>33</v>
      </c>
      <c r="B25" s="43" t="s">
        <v>138</v>
      </c>
      <c r="C25" s="42">
        <v>100</v>
      </c>
      <c r="D25" s="42">
        <v>99.7</v>
      </c>
      <c r="E25" s="42">
        <f t="shared" si="0"/>
        <v>99.7</v>
      </c>
      <c r="F25" s="42">
        <v>100</v>
      </c>
      <c r="G25" s="42">
        <v>100</v>
      </c>
      <c r="H25" s="42">
        <f t="shared" si="1"/>
        <v>100</v>
      </c>
      <c r="I25" s="42" t="s">
        <v>82</v>
      </c>
      <c r="J25" s="42" t="s">
        <v>82</v>
      </c>
      <c r="K25" s="42">
        <f t="shared" si="2"/>
        <v>99.85</v>
      </c>
      <c r="L25" s="42">
        <v>100</v>
      </c>
      <c r="M25" s="42">
        <v>1</v>
      </c>
      <c r="N25" s="49">
        <v>573481.81000000006</v>
      </c>
      <c r="O25" s="49">
        <v>573481.81000000006</v>
      </c>
      <c r="P25" s="45">
        <f t="shared" si="3"/>
        <v>100</v>
      </c>
      <c r="Q25" s="42">
        <v>1</v>
      </c>
      <c r="R25" s="42">
        <v>1</v>
      </c>
      <c r="S25" s="42" t="s">
        <v>82</v>
      </c>
      <c r="T25" s="42">
        <v>1</v>
      </c>
      <c r="U25" s="42">
        <v>1</v>
      </c>
      <c r="V25" s="42" t="s">
        <v>82</v>
      </c>
      <c r="W25" s="42">
        <v>1</v>
      </c>
      <c r="X25" s="42">
        <v>4</v>
      </c>
      <c r="Y25" s="42" t="s">
        <v>83</v>
      </c>
    </row>
    <row r="26" spans="1:25" s="50" customFormat="1" ht="22.5" customHeight="1" x14ac:dyDescent="0.25">
      <c r="A26" s="42" t="s">
        <v>34</v>
      </c>
      <c r="B26" s="43" t="s">
        <v>139</v>
      </c>
      <c r="C26" s="42">
        <v>100</v>
      </c>
      <c r="D26" s="42">
        <v>99.9</v>
      </c>
      <c r="E26" s="42">
        <f t="shared" si="0"/>
        <v>99.9</v>
      </c>
      <c r="F26" s="42">
        <v>100</v>
      </c>
      <c r="G26" s="42">
        <v>100</v>
      </c>
      <c r="H26" s="42">
        <f t="shared" si="1"/>
        <v>100</v>
      </c>
      <c r="I26" s="42" t="s">
        <v>82</v>
      </c>
      <c r="J26" s="42" t="s">
        <v>82</v>
      </c>
      <c r="K26" s="42">
        <f t="shared" si="2"/>
        <v>99.95</v>
      </c>
      <c r="L26" s="42">
        <v>100</v>
      </c>
      <c r="M26" s="42">
        <v>1</v>
      </c>
      <c r="N26" s="49">
        <v>136039.19</v>
      </c>
      <c r="O26" s="49">
        <v>133420.44</v>
      </c>
      <c r="P26" s="45">
        <f t="shared" si="3"/>
        <v>98.075003239875215</v>
      </c>
      <c r="Q26" s="56">
        <v>1</v>
      </c>
      <c r="R26" s="42">
        <v>1</v>
      </c>
      <c r="S26" s="42" t="s">
        <v>82</v>
      </c>
      <c r="T26" s="42">
        <v>1</v>
      </c>
      <c r="U26" s="42">
        <v>1</v>
      </c>
      <c r="V26" s="42" t="s">
        <v>82</v>
      </c>
      <c r="W26" s="42">
        <v>1</v>
      </c>
      <c r="X26" s="42">
        <v>4</v>
      </c>
      <c r="Y26" s="47" t="s">
        <v>83</v>
      </c>
    </row>
    <row r="27" spans="1:25" s="50" customFormat="1" ht="18" customHeight="1" x14ac:dyDescent="0.25">
      <c r="A27" s="42" t="s">
        <v>35</v>
      </c>
      <c r="B27" s="43" t="s">
        <v>140</v>
      </c>
      <c r="C27" s="42">
        <v>100</v>
      </c>
      <c r="D27" s="42">
        <v>99.92</v>
      </c>
      <c r="E27" s="42">
        <f t="shared" si="0"/>
        <v>99.92</v>
      </c>
      <c r="F27" s="42">
        <v>100</v>
      </c>
      <c r="G27" s="42">
        <v>100</v>
      </c>
      <c r="H27" s="42">
        <f t="shared" si="1"/>
        <v>100</v>
      </c>
      <c r="I27" s="42" t="s">
        <v>82</v>
      </c>
      <c r="J27" s="42" t="s">
        <v>82</v>
      </c>
      <c r="K27" s="42">
        <f t="shared" si="2"/>
        <v>99.960000000000008</v>
      </c>
      <c r="L27" s="42">
        <v>100</v>
      </c>
      <c r="M27" s="42">
        <v>1</v>
      </c>
      <c r="N27" s="49">
        <v>173298.5</v>
      </c>
      <c r="O27" s="49">
        <v>173256.4</v>
      </c>
      <c r="P27" s="45">
        <f t="shared" si="3"/>
        <v>99.975706656433843</v>
      </c>
      <c r="Q27" s="42">
        <v>1</v>
      </c>
      <c r="R27" s="42">
        <v>1</v>
      </c>
      <c r="S27" s="42" t="s">
        <v>82</v>
      </c>
      <c r="T27" s="42">
        <v>1</v>
      </c>
      <c r="U27" s="42">
        <v>1</v>
      </c>
      <c r="V27" s="42" t="s">
        <v>82</v>
      </c>
      <c r="W27" s="42">
        <v>1</v>
      </c>
      <c r="X27" s="42">
        <v>4</v>
      </c>
      <c r="Y27" s="42" t="s">
        <v>83</v>
      </c>
    </row>
    <row r="28" spans="1:25" s="50" customFormat="1" ht="17.25" customHeight="1" x14ac:dyDescent="0.25">
      <c r="A28" s="42" t="s">
        <v>36</v>
      </c>
      <c r="B28" s="43" t="s">
        <v>141</v>
      </c>
      <c r="C28" s="42">
        <v>100</v>
      </c>
      <c r="D28" s="42">
        <v>100</v>
      </c>
      <c r="E28" s="42">
        <f t="shared" si="0"/>
        <v>100</v>
      </c>
      <c r="F28" s="42">
        <v>100</v>
      </c>
      <c r="G28" s="42">
        <v>100</v>
      </c>
      <c r="H28" s="42">
        <f t="shared" si="1"/>
        <v>100</v>
      </c>
      <c r="I28" s="42" t="s">
        <v>82</v>
      </c>
      <c r="J28" s="42" t="s">
        <v>82</v>
      </c>
      <c r="K28" s="42">
        <f t="shared" si="2"/>
        <v>100</v>
      </c>
      <c r="L28" s="42">
        <v>100</v>
      </c>
      <c r="M28" s="42">
        <v>1</v>
      </c>
      <c r="N28" s="49">
        <v>174476.72</v>
      </c>
      <c r="O28" s="49">
        <v>174476.72</v>
      </c>
      <c r="P28" s="45">
        <f t="shared" si="3"/>
        <v>100</v>
      </c>
      <c r="Q28" s="42">
        <v>1</v>
      </c>
      <c r="R28" s="42">
        <v>1</v>
      </c>
      <c r="S28" s="42" t="s">
        <v>82</v>
      </c>
      <c r="T28" s="42">
        <v>1</v>
      </c>
      <c r="U28" s="42">
        <v>1</v>
      </c>
      <c r="V28" s="42" t="s">
        <v>82</v>
      </c>
      <c r="W28" s="42">
        <v>1</v>
      </c>
      <c r="X28" s="42">
        <v>4</v>
      </c>
      <c r="Y28" s="42" t="s">
        <v>83</v>
      </c>
    </row>
    <row r="29" spans="1:25" s="50" customFormat="1" ht="15.75" x14ac:dyDescent="0.25">
      <c r="A29" s="42" t="s">
        <v>37</v>
      </c>
      <c r="B29" s="43" t="s">
        <v>142</v>
      </c>
      <c r="C29" s="42">
        <v>100</v>
      </c>
      <c r="D29" s="42">
        <v>100</v>
      </c>
      <c r="E29" s="42">
        <f t="shared" si="0"/>
        <v>100</v>
      </c>
      <c r="F29" s="42">
        <v>100</v>
      </c>
      <c r="G29" s="42">
        <v>100</v>
      </c>
      <c r="H29" s="42">
        <f t="shared" si="1"/>
        <v>100</v>
      </c>
      <c r="I29" s="42" t="s">
        <v>82</v>
      </c>
      <c r="J29" s="42" t="s">
        <v>82</v>
      </c>
      <c r="K29" s="42">
        <f t="shared" si="2"/>
        <v>100</v>
      </c>
      <c r="L29" s="42">
        <v>100</v>
      </c>
      <c r="M29" s="42">
        <v>1</v>
      </c>
      <c r="N29" s="49">
        <v>740203.96</v>
      </c>
      <c r="O29" s="49">
        <v>740122.36</v>
      </c>
      <c r="P29" s="45">
        <f t="shared" si="3"/>
        <v>99.988976011422579</v>
      </c>
      <c r="Q29" s="42">
        <v>1</v>
      </c>
      <c r="R29" s="42">
        <v>1</v>
      </c>
      <c r="S29" s="42" t="s">
        <v>82</v>
      </c>
      <c r="T29" s="42">
        <v>1</v>
      </c>
      <c r="U29" s="42">
        <v>1</v>
      </c>
      <c r="V29" s="42" t="s">
        <v>82</v>
      </c>
      <c r="W29" s="42">
        <v>1</v>
      </c>
      <c r="X29" s="42">
        <v>4</v>
      </c>
      <c r="Y29" s="42" t="s">
        <v>83</v>
      </c>
    </row>
    <row r="30" spans="1:25" s="50" customFormat="1" ht="15.75" x14ac:dyDescent="0.25">
      <c r="A30" s="42" t="s">
        <v>38</v>
      </c>
      <c r="B30" s="43" t="s">
        <v>39</v>
      </c>
      <c r="C30" s="42">
        <v>100</v>
      </c>
      <c r="D30" s="42">
        <v>100</v>
      </c>
      <c r="E30" s="42">
        <f t="shared" si="0"/>
        <v>100</v>
      </c>
      <c r="F30" s="42">
        <v>100</v>
      </c>
      <c r="G30" s="42">
        <v>100</v>
      </c>
      <c r="H30" s="42">
        <f t="shared" si="1"/>
        <v>100</v>
      </c>
      <c r="I30" s="42" t="s">
        <v>82</v>
      </c>
      <c r="J30" s="42" t="s">
        <v>82</v>
      </c>
      <c r="K30" s="42">
        <f t="shared" si="2"/>
        <v>100</v>
      </c>
      <c r="L30" s="42">
        <v>100</v>
      </c>
      <c r="M30" s="42">
        <v>1</v>
      </c>
      <c r="N30" s="49">
        <v>320906.87</v>
      </c>
      <c r="O30" s="49">
        <v>319992.02</v>
      </c>
      <c r="P30" s="45">
        <f t="shared" si="3"/>
        <v>99.714917290489922</v>
      </c>
      <c r="Q30" s="42">
        <v>1</v>
      </c>
      <c r="R30" s="42">
        <v>1</v>
      </c>
      <c r="S30" s="42" t="s">
        <v>82</v>
      </c>
      <c r="T30" s="42">
        <v>1</v>
      </c>
      <c r="U30" s="42">
        <v>1</v>
      </c>
      <c r="V30" s="42" t="s">
        <v>82</v>
      </c>
      <c r="W30" s="42">
        <v>1</v>
      </c>
      <c r="X30" s="42">
        <v>4</v>
      </c>
      <c r="Y30" s="47" t="s">
        <v>83</v>
      </c>
    </row>
    <row r="31" spans="1:25" s="50" customFormat="1" ht="15.75" x14ac:dyDescent="0.25">
      <c r="A31" s="42" t="s">
        <v>40</v>
      </c>
      <c r="B31" s="43" t="s">
        <v>41</v>
      </c>
      <c r="C31" s="42">
        <v>100</v>
      </c>
      <c r="D31" s="42">
        <v>100</v>
      </c>
      <c r="E31" s="42">
        <f t="shared" si="0"/>
        <v>100</v>
      </c>
      <c r="F31" s="42">
        <v>100</v>
      </c>
      <c r="G31" s="42">
        <v>100</v>
      </c>
      <c r="H31" s="42">
        <f t="shared" si="1"/>
        <v>100</v>
      </c>
      <c r="I31" s="42" t="s">
        <v>82</v>
      </c>
      <c r="J31" s="42" t="s">
        <v>82</v>
      </c>
      <c r="K31" s="42">
        <f t="shared" si="2"/>
        <v>100</v>
      </c>
      <c r="L31" s="42">
        <v>99.25</v>
      </c>
      <c r="M31" s="42">
        <v>1</v>
      </c>
      <c r="N31" s="49">
        <v>758291.27</v>
      </c>
      <c r="O31" s="49">
        <v>758056.32</v>
      </c>
      <c r="P31" s="45">
        <f t="shared" si="3"/>
        <v>99.969015863785415</v>
      </c>
      <c r="Q31" s="42">
        <v>1</v>
      </c>
      <c r="R31" s="42">
        <v>1</v>
      </c>
      <c r="S31" s="42" t="s">
        <v>82</v>
      </c>
      <c r="T31" s="42">
        <v>1</v>
      </c>
      <c r="U31" s="42">
        <v>1</v>
      </c>
      <c r="V31" s="42" t="s">
        <v>82</v>
      </c>
      <c r="W31" s="42">
        <v>1</v>
      </c>
      <c r="X31" s="42">
        <v>4</v>
      </c>
      <c r="Y31" s="47" t="s">
        <v>85</v>
      </c>
    </row>
    <row r="32" spans="1:25" s="50" customFormat="1" ht="15.75" x14ac:dyDescent="0.25">
      <c r="A32" s="42" t="s">
        <v>42</v>
      </c>
      <c r="B32" s="43" t="s">
        <v>43</v>
      </c>
      <c r="C32" s="42">
        <v>100</v>
      </c>
      <c r="D32" s="42">
        <v>100</v>
      </c>
      <c r="E32" s="42">
        <f t="shared" si="0"/>
        <v>100</v>
      </c>
      <c r="F32" s="42">
        <v>100</v>
      </c>
      <c r="G32" s="42">
        <v>99.4</v>
      </c>
      <c r="H32" s="42">
        <f t="shared" si="1"/>
        <v>99.4</v>
      </c>
      <c r="I32" s="42" t="s">
        <v>82</v>
      </c>
      <c r="J32" s="42" t="s">
        <v>82</v>
      </c>
      <c r="K32" s="42">
        <f t="shared" si="2"/>
        <v>99.7</v>
      </c>
      <c r="L32" s="42">
        <v>100</v>
      </c>
      <c r="M32" s="42">
        <v>1</v>
      </c>
      <c r="N32" s="49">
        <v>489322.47</v>
      </c>
      <c r="O32" s="49">
        <v>489322.47</v>
      </c>
      <c r="P32" s="45">
        <f t="shared" si="3"/>
        <v>100</v>
      </c>
      <c r="Q32" s="42">
        <v>1</v>
      </c>
      <c r="R32" s="42">
        <v>1</v>
      </c>
      <c r="S32" s="42" t="s">
        <v>82</v>
      </c>
      <c r="T32" s="42">
        <v>1</v>
      </c>
      <c r="U32" s="42">
        <v>1</v>
      </c>
      <c r="V32" s="42" t="s">
        <v>82</v>
      </c>
      <c r="W32" s="42">
        <v>1</v>
      </c>
      <c r="X32" s="42">
        <v>4</v>
      </c>
      <c r="Y32" s="42" t="s">
        <v>83</v>
      </c>
    </row>
    <row r="33" spans="1:25" s="50" customFormat="1" ht="15.75" x14ac:dyDescent="0.25">
      <c r="A33" s="42" t="s">
        <v>44</v>
      </c>
      <c r="B33" s="43" t="s">
        <v>45</v>
      </c>
      <c r="C33" s="42">
        <v>100</v>
      </c>
      <c r="D33" s="42">
        <v>100</v>
      </c>
      <c r="E33" s="42">
        <f t="shared" si="0"/>
        <v>100</v>
      </c>
      <c r="F33" s="42">
        <v>100</v>
      </c>
      <c r="G33" s="42">
        <v>100</v>
      </c>
      <c r="H33" s="42">
        <f t="shared" si="1"/>
        <v>100</v>
      </c>
      <c r="I33" s="42" t="s">
        <v>82</v>
      </c>
      <c r="J33" s="42" t="s">
        <v>82</v>
      </c>
      <c r="K33" s="42">
        <f t="shared" si="2"/>
        <v>100</v>
      </c>
      <c r="L33" s="42">
        <v>100</v>
      </c>
      <c r="M33" s="42">
        <v>1</v>
      </c>
      <c r="N33" s="49">
        <v>247382.53</v>
      </c>
      <c r="O33" s="49">
        <v>247345.02</v>
      </c>
      <c r="P33" s="45">
        <f t="shared" si="3"/>
        <v>99.984837247804037</v>
      </c>
      <c r="Q33" s="42">
        <v>1</v>
      </c>
      <c r="R33" s="42">
        <v>1</v>
      </c>
      <c r="S33" s="42" t="s">
        <v>82</v>
      </c>
      <c r="T33" s="42">
        <v>1</v>
      </c>
      <c r="U33" s="42">
        <v>1</v>
      </c>
      <c r="V33" s="42" t="s">
        <v>82</v>
      </c>
      <c r="W33" s="42">
        <v>1</v>
      </c>
      <c r="X33" s="42">
        <v>4</v>
      </c>
      <c r="Y33" s="42" t="s">
        <v>83</v>
      </c>
    </row>
    <row r="34" spans="1:25" s="50" customFormat="1" ht="15.75" x14ac:dyDescent="0.25">
      <c r="A34" s="42" t="s">
        <v>46</v>
      </c>
      <c r="B34" s="43" t="s">
        <v>47</v>
      </c>
      <c r="C34" s="42">
        <v>100</v>
      </c>
      <c r="D34" s="42">
        <v>97.26</v>
      </c>
      <c r="E34" s="42">
        <f t="shared" si="0"/>
        <v>97.26</v>
      </c>
      <c r="F34" s="42">
        <v>100</v>
      </c>
      <c r="G34" s="42">
        <v>99.22</v>
      </c>
      <c r="H34" s="42">
        <f t="shared" si="1"/>
        <v>99.22</v>
      </c>
      <c r="I34" s="42" t="s">
        <v>82</v>
      </c>
      <c r="J34" s="42" t="s">
        <v>82</v>
      </c>
      <c r="K34" s="42">
        <f t="shared" si="2"/>
        <v>98.240000000000009</v>
      </c>
      <c r="L34" s="42">
        <v>100</v>
      </c>
      <c r="M34" s="42">
        <v>1</v>
      </c>
      <c r="N34" s="49">
        <v>430489.43</v>
      </c>
      <c r="O34" s="49">
        <v>430415.57</v>
      </c>
      <c r="P34" s="45">
        <f t="shared" si="3"/>
        <v>99.982842784316446</v>
      </c>
      <c r="Q34" s="42">
        <v>1</v>
      </c>
      <c r="R34" s="42">
        <v>1</v>
      </c>
      <c r="S34" s="42" t="s">
        <v>82</v>
      </c>
      <c r="T34" s="42">
        <v>1</v>
      </c>
      <c r="U34" s="42">
        <v>1</v>
      </c>
      <c r="V34" s="42" t="s">
        <v>82</v>
      </c>
      <c r="W34" s="42">
        <v>1</v>
      </c>
      <c r="X34" s="42">
        <v>4</v>
      </c>
      <c r="Y34" s="42" t="s">
        <v>83</v>
      </c>
    </row>
    <row r="35" spans="1:25" s="50" customFormat="1" ht="15.75" x14ac:dyDescent="0.25">
      <c r="A35" s="42" t="s">
        <v>48</v>
      </c>
      <c r="B35" s="43" t="s">
        <v>49</v>
      </c>
      <c r="C35" s="42">
        <v>100</v>
      </c>
      <c r="D35" s="42">
        <v>99.89</v>
      </c>
      <c r="E35" s="42">
        <f t="shared" si="0"/>
        <v>99.89</v>
      </c>
      <c r="F35" s="42">
        <v>100</v>
      </c>
      <c r="G35" s="42">
        <v>97.05</v>
      </c>
      <c r="H35" s="42">
        <f t="shared" si="1"/>
        <v>97.05</v>
      </c>
      <c r="I35" s="42" t="s">
        <v>82</v>
      </c>
      <c r="J35" s="42" t="s">
        <v>82</v>
      </c>
      <c r="K35" s="42">
        <f t="shared" si="2"/>
        <v>98.47</v>
      </c>
      <c r="L35" s="42">
        <v>100</v>
      </c>
      <c r="M35" s="42">
        <v>1</v>
      </c>
      <c r="N35" s="49">
        <v>300154.59999999998</v>
      </c>
      <c r="O35" s="49">
        <v>300099.89</v>
      </c>
      <c r="P35" s="45">
        <f t="shared" si="3"/>
        <v>99.981772726454977</v>
      </c>
      <c r="Q35" s="42">
        <v>1</v>
      </c>
      <c r="R35" s="42">
        <v>1</v>
      </c>
      <c r="S35" s="42" t="s">
        <v>82</v>
      </c>
      <c r="T35" s="42">
        <v>1</v>
      </c>
      <c r="U35" s="42">
        <v>1</v>
      </c>
      <c r="V35" s="42" t="s">
        <v>82</v>
      </c>
      <c r="W35" s="42">
        <v>1</v>
      </c>
      <c r="X35" s="42">
        <v>4</v>
      </c>
      <c r="Y35" s="42" t="s">
        <v>83</v>
      </c>
    </row>
    <row r="36" spans="1:25" s="50" customFormat="1" ht="15.75" x14ac:dyDescent="0.25">
      <c r="A36" s="42" t="s">
        <v>50</v>
      </c>
      <c r="B36" s="43" t="s">
        <v>51</v>
      </c>
      <c r="C36" s="42">
        <v>100</v>
      </c>
      <c r="D36" s="42">
        <v>100</v>
      </c>
      <c r="E36" s="42">
        <f t="shared" si="0"/>
        <v>100</v>
      </c>
      <c r="F36" s="42">
        <v>100</v>
      </c>
      <c r="G36" s="42">
        <v>100</v>
      </c>
      <c r="H36" s="42">
        <v>100</v>
      </c>
      <c r="I36" s="42" t="s">
        <v>82</v>
      </c>
      <c r="J36" s="42" t="s">
        <v>82</v>
      </c>
      <c r="K36" s="42">
        <f t="shared" si="2"/>
        <v>100</v>
      </c>
      <c r="L36" s="42">
        <v>100</v>
      </c>
      <c r="M36" s="42">
        <v>1</v>
      </c>
      <c r="N36" s="49">
        <v>332693.28999999998</v>
      </c>
      <c r="O36" s="49">
        <v>331553.78999999998</v>
      </c>
      <c r="P36" s="45">
        <f t="shared" si="3"/>
        <v>99.657492340768286</v>
      </c>
      <c r="Q36" s="42">
        <v>1</v>
      </c>
      <c r="R36" s="42">
        <v>1</v>
      </c>
      <c r="S36" s="42" t="s">
        <v>82</v>
      </c>
      <c r="T36" s="42">
        <v>1</v>
      </c>
      <c r="U36" s="42">
        <v>1</v>
      </c>
      <c r="V36" s="42" t="s">
        <v>82</v>
      </c>
      <c r="W36" s="42">
        <v>1</v>
      </c>
      <c r="X36" s="42">
        <v>4</v>
      </c>
      <c r="Y36" s="42" t="s">
        <v>83</v>
      </c>
    </row>
    <row r="37" spans="1:25" s="50" customFormat="1" ht="15.75" x14ac:dyDescent="0.25">
      <c r="A37" s="42" t="s">
        <v>52</v>
      </c>
      <c r="B37" s="43" t="s">
        <v>53</v>
      </c>
      <c r="C37" s="42">
        <v>100</v>
      </c>
      <c r="D37" s="42">
        <v>100</v>
      </c>
      <c r="E37" s="42">
        <f t="shared" si="0"/>
        <v>100</v>
      </c>
      <c r="F37" s="42">
        <v>100</v>
      </c>
      <c r="G37" s="42">
        <v>100</v>
      </c>
      <c r="H37" s="42">
        <f t="shared" si="1"/>
        <v>100</v>
      </c>
      <c r="I37" s="42" t="s">
        <v>82</v>
      </c>
      <c r="J37" s="42" t="s">
        <v>82</v>
      </c>
      <c r="K37" s="42">
        <f t="shared" si="2"/>
        <v>100</v>
      </c>
      <c r="L37" s="42">
        <v>100</v>
      </c>
      <c r="M37" s="42">
        <v>1</v>
      </c>
      <c r="N37" s="49">
        <v>380430.04</v>
      </c>
      <c r="O37" s="49">
        <v>380430.04</v>
      </c>
      <c r="P37" s="45">
        <f t="shared" si="3"/>
        <v>100</v>
      </c>
      <c r="Q37" s="42">
        <v>1</v>
      </c>
      <c r="R37" s="42">
        <v>1</v>
      </c>
      <c r="S37" s="42" t="s">
        <v>82</v>
      </c>
      <c r="T37" s="42">
        <v>1</v>
      </c>
      <c r="U37" s="42">
        <v>1</v>
      </c>
      <c r="V37" s="42" t="s">
        <v>82</v>
      </c>
      <c r="W37" s="42">
        <v>1</v>
      </c>
      <c r="X37" s="42">
        <v>4</v>
      </c>
      <c r="Y37" s="42" t="s">
        <v>83</v>
      </c>
    </row>
    <row r="38" spans="1:25" s="50" customFormat="1" ht="15.75" x14ac:dyDescent="0.25">
      <c r="A38" s="42" t="s">
        <v>54</v>
      </c>
      <c r="B38" s="43" t="s">
        <v>55</v>
      </c>
      <c r="C38" s="42">
        <v>100</v>
      </c>
      <c r="D38" s="42">
        <v>99.27</v>
      </c>
      <c r="E38" s="42">
        <f t="shared" si="0"/>
        <v>99.27</v>
      </c>
      <c r="F38" s="42">
        <v>100</v>
      </c>
      <c r="G38" s="42">
        <v>99.07</v>
      </c>
      <c r="H38" s="42">
        <f t="shared" si="1"/>
        <v>99.07</v>
      </c>
      <c r="I38" s="42" t="s">
        <v>82</v>
      </c>
      <c r="J38" s="42" t="s">
        <v>82</v>
      </c>
      <c r="K38" s="42">
        <f t="shared" si="2"/>
        <v>99.169999999999987</v>
      </c>
      <c r="L38" s="42">
        <v>100</v>
      </c>
      <c r="M38" s="42">
        <v>1</v>
      </c>
      <c r="N38" s="49">
        <v>134154.13</v>
      </c>
      <c r="O38" s="49">
        <v>134154.13</v>
      </c>
      <c r="P38" s="45">
        <f t="shared" si="3"/>
        <v>100</v>
      </c>
      <c r="Q38" s="42">
        <v>1</v>
      </c>
      <c r="R38" s="42">
        <v>1</v>
      </c>
      <c r="S38" s="42" t="s">
        <v>82</v>
      </c>
      <c r="T38" s="42">
        <v>1</v>
      </c>
      <c r="U38" s="42">
        <v>1</v>
      </c>
      <c r="V38" s="42" t="s">
        <v>82</v>
      </c>
      <c r="W38" s="42">
        <v>1</v>
      </c>
      <c r="X38" s="42">
        <v>4</v>
      </c>
      <c r="Y38" s="42" t="s">
        <v>83</v>
      </c>
    </row>
    <row r="39" spans="1:25" s="50" customFormat="1" ht="15.75" x14ac:dyDescent="0.25">
      <c r="A39" s="42" t="s">
        <v>56</v>
      </c>
      <c r="B39" s="43" t="s">
        <v>57</v>
      </c>
      <c r="C39" s="42">
        <v>100</v>
      </c>
      <c r="D39" s="42">
        <v>99.8</v>
      </c>
      <c r="E39" s="42">
        <f t="shared" si="0"/>
        <v>99.8</v>
      </c>
      <c r="F39" s="42">
        <v>100</v>
      </c>
      <c r="G39" s="42">
        <v>99.6</v>
      </c>
      <c r="H39" s="42">
        <f t="shared" si="1"/>
        <v>99.6</v>
      </c>
      <c r="I39" s="42" t="s">
        <v>82</v>
      </c>
      <c r="J39" s="42" t="s">
        <v>82</v>
      </c>
      <c r="K39" s="42">
        <f t="shared" si="2"/>
        <v>99.699999999999989</v>
      </c>
      <c r="L39" s="42">
        <v>100</v>
      </c>
      <c r="M39" s="42">
        <v>1</v>
      </c>
      <c r="N39" s="49">
        <v>665877.18999999994</v>
      </c>
      <c r="O39" s="49">
        <v>664785.89</v>
      </c>
      <c r="P39" s="45">
        <f t="shared" si="3"/>
        <v>99.836110920093248</v>
      </c>
      <c r="Q39" s="42">
        <v>1</v>
      </c>
      <c r="R39" s="42">
        <v>1</v>
      </c>
      <c r="S39" s="42" t="s">
        <v>82</v>
      </c>
      <c r="T39" s="42">
        <v>1</v>
      </c>
      <c r="U39" s="42">
        <v>1</v>
      </c>
      <c r="V39" s="42" t="s">
        <v>82</v>
      </c>
      <c r="W39" s="42">
        <v>1</v>
      </c>
      <c r="X39" s="42">
        <v>4</v>
      </c>
      <c r="Y39" s="42" t="s">
        <v>83</v>
      </c>
    </row>
    <row r="40" spans="1:25" s="50" customFormat="1" ht="15.75" x14ac:dyDescent="0.25">
      <c r="A40" s="42" t="s">
        <v>58</v>
      </c>
      <c r="B40" s="43" t="s">
        <v>59</v>
      </c>
      <c r="C40" s="42">
        <v>100</v>
      </c>
      <c r="D40" s="42">
        <v>100</v>
      </c>
      <c r="E40" s="42">
        <f t="shared" si="0"/>
        <v>100</v>
      </c>
      <c r="F40" s="42">
        <v>100</v>
      </c>
      <c r="G40" s="42">
        <v>100</v>
      </c>
      <c r="H40" s="42">
        <f t="shared" si="1"/>
        <v>100</v>
      </c>
      <c r="I40" s="42" t="s">
        <v>82</v>
      </c>
      <c r="J40" s="42" t="s">
        <v>82</v>
      </c>
      <c r="K40" s="42">
        <f t="shared" si="2"/>
        <v>100</v>
      </c>
      <c r="L40" s="42">
        <v>100</v>
      </c>
      <c r="M40" s="42">
        <v>1</v>
      </c>
      <c r="N40" s="49">
        <v>602377.38</v>
      </c>
      <c r="O40" s="49">
        <v>602377.37</v>
      </c>
      <c r="P40" s="45">
        <f t="shared" si="3"/>
        <v>99.999998339911102</v>
      </c>
      <c r="Q40" s="42">
        <v>1</v>
      </c>
      <c r="R40" s="42">
        <v>1</v>
      </c>
      <c r="S40" s="42" t="s">
        <v>82</v>
      </c>
      <c r="T40" s="42">
        <v>1</v>
      </c>
      <c r="U40" s="42">
        <v>1</v>
      </c>
      <c r="V40" s="42" t="s">
        <v>82</v>
      </c>
      <c r="W40" s="42">
        <v>1</v>
      </c>
      <c r="X40" s="42">
        <v>4</v>
      </c>
      <c r="Y40" s="42" t="s">
        <v>83</v>
      </c>
    </row>
    <row r="41" spans="1:25" s="50" customFormat="1" ht="15.75" x14ac:dyDescent="0.25">
      <c r="A41" s="42" t="s">
        <v>60</v>
      </c>
      <c r="B41" s="43" t="s">
        <v>61</v>
      </c>
      <c r="C41" s="42">
        <v>100</v>
      </c>
      <c r="D41" s="42">
        <v>99.2</v>
      </c>
      <c r="E41" s="42">
        <f t="shared" si="0"/>
        <v>99.2</v>
      </c>
      <c r="F41" s="42">
        <v>100</v>
      </c>
      <c r="G41" s="42">
        <v>100</v>
      </c>
      <c r="H41" s="42">
        <f t="shared" si="1"/>
        <v>100</v>
      </c>
      <c r="I41" s="42" t="s">
        <v>82</v>
      </c>
      <c r="J41" s="42" t="s">
        <v>82</v>
      </c>
      <c r="K41" s="42">
        <f t="shared" si="2"/>
        <v>99.6</v>
      </c>
      <c r="L41" s="42">
        <v>100</v>
      </c>
      <c r="M41" s="42">
        <v>1</v>
      </c>
      <c r="N41" s="49">
        <v>400790.83</v>
      </c>
      <c r="O41" s="49">
        <v>400283.67</v>
      </c>
      <c r="P41" s="45">
        <f t="shared" si="3"/>
        <v>99.873460178717153</v>
      </c>
      <c r="Q41" s="42">
        <v>1</v>
      </c>
      <c r="R41" s="42">
        <v>1</v>
      </c>
      <c r="S41" s="42" t="s">
        <v>82</v>
      </c>
      <c r="T41" s="42">
        <v>1</v>
      </c>
      <c r="U41" s="42">
        <v>1</v>
      </c>
      <c r="V41" s="42" t="s">
        <v>82</v>
      </c>
      <c r="W41" s="42">
        <v>1</v>
      </c>
      <c r="X41" s="42">
        <v>4</v>
      </c>
      <c r="Y41" s="42" t="s">
        <v>83</v>
      </c>
    </row>
    <row r="42" spans="1:25" s="50" customFormat="1" ht="15.75" x14ac:dyDescent="0.25">
      <c r="A42" s="42" t="s">
        <v>62</v>
      </c>
      <c r="B42" s="43" t="s">
        <v>63</v>
      </c>
      <c r="C42" s="42">
        <v>100</v>
      </c>
      <c r="D42" s="42">
        <v>100</v>
      </c>
      <c r="E42" s="42">
        <f t="shared" si="0"/>
        <v>100</v>
      </c>
      <c r="F42" s="42">
        <v>100</v>
      </c>
      <c r="G42" s="42">
        <v>100</v>
      </c>
      <c r="H42" s="42">
        <f t="shared" si="1"/>
        <v>100</v>
      </c>
      <c r="I42" s="42" t="s">
        <v>82</v>
      </c>
      <c r="J42" s="42" t="s">
        <v>82</v>
      </c>
      <c r="K42" s="42">
        <f t="shared" si="2"/>
        <v>100</v>
      </c>
      <c r="L42" s="42">
        <v>100</v>
      </c>
      <c r="M42" s="42">
        <v>1</v>
      </c>
      <c r="N42" s="49">
        <v>308353.40999999997</v>
      </c>
      <c r="O42" s="49">
        <v>308353.40999999997</v>
      </c>
      <c r="P42" s="45">
        <f t="shared" si="3"/>
        <v>100</v>
      </c>
      <c r="Q42" s="42">
        <v>1</v>
      </c>
      <c r="R42" s="42">
        <v>1</v>
      </c>
      <c r="S42" s="42" t="s">
        <v>82</v>
      </c>
      <c r="T42" s="42">
        <v>1</v>
      </c>
      <c r="U42" s="42">
        <v>1</v>
      </c>
      <c r="V42" s="42" t="s">
        <v>82</v>
      </c>
      <c r="W42" s="42">
        <v>1</v>
      </c>
      <c r="X42" s="42">
        <v>4</v>
      </c>
      <c r="Y42" s="42" t="s">
        <v>83</v>
      </c>
    </row>
    <row r="43" spans="1:25" s="50" customFormat="1" ht="15.75" x14ac:dyDescent="0.25">
      <c r="A43" s="42" t="s">
        <v>64</v>
      </c>
      <c r="B43" s="43" t="s">
        <v>65</v>
      </c>
      <c r="C43" s="42">
        <v>100</v>
      </c>
      <c r="D43" s="42">
        <v>100</v>
      </c>
      <c r="E43" s="42">
        <f t="shared" si="0"/>
        <v>100</v>
      </c>
      <c r="F43" s="42">
        <v>100</v>
      </c>
      <c r="G43" s="42">
        <v>100</v>
      </c>
      <c r="H43" s="42">
        <f t="shared" si="1"/>
        <v>100</v>
      </c>
      <c r="I43" s="42" t="s">
        <v>82</v>
      </c>
      <c r="J43" s="42" t="s">
        <v>82</v>
      </c>
      <c r="K43" s="42">
        <f t="shared" si="2"/>
        <v>100</v>
      </c>
      <c r="L43" s="42">
        <v>100.5</v>
      </c>
      <c r="M43" s="42">
        <v>1</v>
      </c>
      <c r="N43" s="49">
        <v>368732.29</v>
      </c>
      <c r="O43" s="49">
        <v>368731.61</v>
      </c>
      <c r="P43" s="45">
        <f t="shared" si="3"/>
        <v>99.99981558436339</v>
      </c>
      <c r="Q43" s="42">
        <v>1</v>
      </c>
      <c r="R43" s="42">
        <v>1</v>
      </c>
      <c r="S43" s="42" t="s">
        <v>82</v>
      </c>
      <c r="T43" s="42">
        <v>1</v>
      </c>
      <c r="U43" s="42">
        <v>1</v>
      </c>
      <c r="V43" s="42" t="s">
        <v>82</v>
      </c>
      <c r="W43" s="42">
        <v>1</v>
      </c>
      <c r="X43" s="42">
        <v>4</v>
      </c>
      <c r="Y43" s="42" t="s">
        <v>83</v>
      </c>
    </row>
    <row r="44" spans="1:25" s="50" customFormat="1" ht="15.75" x14ac:dyDescent="0.25">
      <c r="A44" s="42" t="s">
        <v>66</v>
      </c>
      <c r="B44" s="43" t="s">
        <v>67</v>
      </c>
      <c r="C44" s="42">
        <v>100</v>
      </c>
      <c r="D44" s="42">
        <v>100</v>
      </c>
      <c r="E44" s="42">
        <f t="shared" si="0"/>
        <v>100</v>
      </c>
      <c r="F44" s="42">
        <v>100</v>
      </c>
      <c r="G44" s="42">
        <v>100</v>
      </c>
      <c r="H44" s="42">
        <f t="shared" si="1"/>
        <v>100</v>
      </c>
      <c r="I44" s="42" t="s">
        <v>82</v>
      </c>
      <c r="J44" s="42" t="s">
        <v>82</v>
      </c>
      <c r="K44" s="42">
        <f t="shared" si="2"/>
        <v>100</v>
      </c>
      <c r="L44" s="42">
        <v>100</v>
      </c>
      <c r="M44" s="42">
        <v>1</v>
      </c>
      <c r="N44" s="49">
        <v>893466.6</v>
      </c>
      <c r="O44" s="49">
        <v>893466.6</v>
      </c>
      <c r="P44" s="45">
        <f t="shared" si="3"/>
        <v>100</v>
      </c>
      <c r="Q44" s="42">
        <v>1</v>
      </c>
      <c r="R44" s="42">
        <v>1</v>
      </c>
      <c r="S44" s="42" t="s">
        <v>82</v>
      </c>
      <c r="T44" s="42">
        <v>1</v>
      </c>
      <c r="U44" s="42">
        <v>1</v>
      </c>
      <c r="V44" s="42" t="s">
        <v>82</v>
      </c>
      <c r="W44" s="42">
        <v>1</v>
      </c>
      <c r="X44" s="42">
        <v>4</v>
      </c>
      <c r="Y44" s="42" t="s">
        <v>83</v>
      </c>
    </row>
    <row r="45" spans="1:25" s="50" customFormat="1" ht="23.25" customHeight="1" x14ac:dyDescent="0.25">
      <c r="A45" s="42" t="s">
        <v>68</v>
      </c>
      <c r="B45" s="43" t="s">
        <v>69</v>
      </c>
      <c r="C45" s="42">
        <v>100</v>
      </c>
      <c r="D45" s="42">
        <v>100</v>
      </c>
      <c r="E45" s="42">
        <f t="shared" si="0"/>
        <v>100</v>
      </c>
      <c r="F45" s="42">
        <v>100</v>
      </c>
      <c r="G45" s="42">
        <v>100</v>
      </c>
      <c r="H45" s="42">
        <f t="shared" si="1"/>
        <v>100</v>
      </c>
      <c r="I45" s="42" t="s">
        <v>82</v>
      </c>
      <c r="J45" s="42" t="s">
        <v>82</v>
      </c>
      <c r="K45" s="42">
        <f t="shared" si="2"/>
        <v>100</v>
      </c>
      <c r="L45" s="42">
        <v>98.26</v>
      </c>
      <c r="M45" s="42">
        <v>1</v>
      </c>
      <c r="N45" s="49">
        <v>341637.2</v>
      </c>
      <c r="O45" s="49">
        <v>341214.69</v>
      </c>
      <c r="P45" s="45">
        <f t="shared" si="3"/>
        <v>99.876327870618297</v>
      </c>
      <c r="Q45" s="42">
        <v>1</v>
      </c>
      <c r="R45" s="42">
        <v>1</v>
      </c>
      <c r="S45" s="42" t="s">
        <v>82</v>
      </c>
      <c r="T45" s="42">
        <v>1</v>
      </c>
      <c r="U45" s="42">
        <v>1</v>
      </c>
      <c r="V45" s="42" t="s">
        <v>82</v>
      </c>
      <c r="W45" s="42">
        <v>1</v>
      </c>
      <c r="X45" s="42">
        <v>4</v>
      </c>
      <c r="Y45" s="47" t="s">
        <v>83</v>
      </c>
    </row>
    <row r="46" spans="1:25" s="50" customFormat="1" ht="15.75" x14ac:dyDescent="0.25">
      <c r="A46" s="42" t="s">
        <v>70</v>
      </c>
      <c r="B46" s="43" t="s">
        <v>71</v>
      </c>
      <c r="C46" s="42">
        <v>100</v>
      </c>
      <c r="D46" s="42">
        <v>100</v>
      </c>
      <c r="E46" s="42">
        <f t="shared" si="0"/>
        <v>100</v>
      </c>
      <c r="F46" s="42">
        <v>100</v>
      </c>
      <c r="G46" s="42">
        <v>100</v>
      </c>
      <c r="H46" s="42">
        <f t="shared" si="1"/>
        <v>100</v>
      </c>
      <c r="I46" s="42" t="s">
        <v>82</v>
      </c>
      <c r="J46" s="42" t="s">
        <v>82</v>
      </c>
      <c r="K46" s="42">
        <f t="shared" si="2"/>
        <v>100</v>
      </c>
      <c r="L46" s="42">
        <v>100</v>
      </c>
      <c r="M46" s="42">
        <v>1</v>
      </c>
      <c r="N46" s="49">
        <v>2264026.9300000002</v>
      </c>
      <c r="O46" s="49">
        <v>2264026.9300000002</v>
      </c>
      <c r="P46" s="45">
        <f t="shared" si="3"/>
        <v>100</v>
      </c>
      <c r="Q46" s="42">
        <v>1</v>
      </c>
      <c r="R46" s="42">
        <v>1</v>
      </c>
      <c r="S46" s="42" t="s">
        <v>82</v>
      </c>
      <c r="T46" s="42">
        <v>1</v>
      </c>
      <c r="U46" s="42">
        <v>1</v>
      </c>
      <c r="V46" s="42" t="s">
        <v>82</v>
      </c>
      <c r="W46" s="42">
        <v>1</v>
      </c>
      <c r="X46" s="42">
        <v>4</v>
      </c>
      <c r="Y46" s="42" t="s">
        <v>83</v>
      </c>
    </row>
    <row r="47" spans="1:25" ht="15.75" x14ac:dyDescent="0.25">
      <c r="A47" s="34"/>
      <c r="B47" s="35" t="s">
        <v>117</v>
      </c>
      <c r="C47" s="36"/>
      <c r="D47" s="36"/>
      <c r="E47" s="36"/>
      <c r="F47" s="36"/>
      <c r="G47" s="36"/>
      <c r="H47" s="36"/>
      <c r="I47" s="36"/>
      <c r="J47" s="36"/>
      <c r="K47" s="36"/>
      <c r="L47" s="37"/>
      <c r="M47" s="37"/>
      <c r="N47" s="38">
        <f>SUM(N14:N46)</f>
        <v>13991724.384019999</v>
      </c>
      <c r="O47" s="38">
        <f>SUM(O14:O46)</f>
        <v>13980105.146509998</v>
      </c>
      <c r="P47" s="39"/>
      <c r="Q47" s="37"/>
      <c r="R47" s="36"/>
      <c r="S47" s="36"/>
      <c r="T47" s="36"/>
      <c r="U47" s="36"/>
      <c r="V47" s="36"/>
      <c r="W47" s="36"/>
      <c r="X47" s="36"/>
      <c r="Y47" s="36"/>
    </row>
    <row r="48" spans="1:25" ht="15.75" x14ac:dyDescent="0.25">
      <c r="A48" s="15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24"/>
      <c r="O48" s="24"/>
      <c r="P48" s="15"/>
      <c r="Q48" s="33"/>
      <c r="R48" s="33"/>
      <c r="S48" s="33"/>
      <c r="T48" s="15"/>
      <c r="U48" s="15"/>
      <c r="V48" s="15"/>
      <c r="W48" s="15"/>
      <c r="X48" s="15"/>
    </row>
    <row r="49" spans="1:24" ht="15.75" x14ac:dyDescent="0.25">
      <c r="A49" s="15"/>
      <c r="B49" s="17" t="s">
        <v>120</v>
      </c>
      <c r="C49" s="17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</row>
    <row r="50" spans="1:24" ht="15.75" x14ac:dyDescent="0.25">
      <c r="A50" s="15"/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33"/>
      <c r="O50" s="33"/>
      <c r="P50" s="33"/>
      <c r="Q50" s="15"/>
      <c r="R50" s="15"/>
      <c r="S50" s="15"/>
      <c r="T50" s="15"/>
      <c r="U50" s="15"/>
      <c r="V50" s="15"/>
      <c r="W50" s="15"/>
      <c r="X50" s="15"/>
    </row>
    <row r="51" spans="1:24" ht="15.75" x14ac:dyDescent="0.25">
      <c r="A51" s="15"/>
      <c r="B51" s="17" t="s">
        <v>97</v>
      </c>
      <c r="C51" s="17"/>
      <c r="D51" s="17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</row>
    <row r="52" spans="1:24" ht="15.75" x14ac:dyDescent="0.25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</row>
    <row r="53" spans="1:24" ht="15.6" hidden="1" x14ac:dyDescent="0.3">
      <c r="A53" s="15"/>
      <c r="B53" s="15" t="s">
        <v>110</v>
      </c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</row>
    <row r="54" spans="1:24" ht="15.6" hidden="1" x14ac:dyDescent="0.3">
      <c r="A54" s="15"/>
      <c r="B54" s="15" t="s">
        <v>114</v>
      </c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</row>
    <row r="55" spans="1:24" ht="15.6" hidden="1" x14ac:dyDescent="0.3">
      <c r="A55" s="15"/>
      <c r="B55" s="15">
        <v>12179.23</v>
      </c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</row>
    <row r="56" spans="1:24" ht="15.6" hidden="1" x14ac:dyDescent="0.3">
      <c r="A56" s="15"/>
      <c r="B56" s="15">
        <v>11748.29</v>
      </c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</row>
    <row r="57" spans="1:24" ht="15.6" hidden="1" x14ac:dyDescent="0.3">
      <c r="A57" s="15"/>
      <c r="B57" s="15">
        <f>B55-B56</f>
        <v>430.93999999999869</v>
      </c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</row>
    <row r="58" spans="1:24" ht="15.75" x14ac:dyDescent="0.25">
      <c r="A58" s="15"/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</row>
    <row r="59" spans="1:24" ht="15.75" x14ac:dyDescent="0.25">
      <c r="A59" s="15"/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</row>
    <row r="60" spans="1:24" ht="15.75" x14ac:dyDescent="0.25">
      <c r="A60" s="15"/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</row>
  </sheetData>
  <mergeCells count="43">
    <mergeCell ref="A1:Y1"/>
    <mergeCell ref="A2:Y2"/>
    <mergeCell ref="A3:Y3"/>
    <mergeCell ref="A4:Y4"/>
    <mergeCell ref="A5:Y5"/>
    <mergeCell ref="A6:A12"/>
    <mergeCell ref="B6:B12"/>
    <mergeCell ref="C6:W6"/>
    <mergeCell ref="X6:X12"/>
    <mergeCell ref="Y6:Y12"/>
    <mergeCell ref="C7:K8"/>
    <mergeCell ref="L7:M9"/>
    <mergeCell ref="N7:Q9"/>
    <mergeCell ref="R7:T9"/>
    <mergeCell ref="U7:W9"/>
    <mergeCell ref="P10:P12"/>
    <mergeCell ref="Q10:Q12"/>
    <mergeCell ref="R10:R12"/>
    <mergeCell ref="S10:S12"/>
    <mergeCell ref="T10:T12"/>
    <mergeCell ref="J11:J12"/>
    <mergeCell ref="Z9:Z10"/>
    <mergeCell ref="C10:E10"/>
    <mergeCell ref="F10:H10"/>
    <mergeCell ref="I10:K10"/>
    <mergeCell ref="L10:L12"/>
    <mergeCell ref="M10:M12"/>
    <mergeCell ref="N10:N12"/>
    <mergeCell ref="W10:W12"/>
    <mergeCell ref="C11:C12"/>
    <mergeCell ref="D11:D12"/>
    <mergeCell ref="E11:E12"/>
    <mergeCell ref="F11:F12"/>
    <mergeCell ref="G11:G12"/>
    <mergeCell ref="H11:H12"/>
    <mergeCell ref="I11:I12"/>
    <mergeCell ref="O10:O12"/>
    <mergeCell ref="K11:K12"/>
    <mergeCell ref="U10:U12"/>
    <mergeCell ref="V10:V12"/>
    <mergeCell ref="C9:E9"/>
    <mergeCell ref="F9:H9"/>
    <mergeCell ref="I9:K9"/>
  </mergeCells>
  <pageMargins left="0.11811023622047245" right="0.11811023622047245" top="0.11811023622047245" bottom="0.11811023622047245" header="0.31496062992125984" footer="0.31496062992125984"/>
  <pageSetup paperSize="9" scale="3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Q28"/>
  <sheetViews>
    <sheetView view="pageBreakPreview" topLeftCell="A4" zoomScale="60" zoomScaleNormal="100" workbookViewId="0">
      <selection activeCell="AD36" sqref="AD36"/>
    </sheetView>
  </sheetViews>
  <sheetFormatPr defaultColWidth="9.140625" defaultRowHeight="15.75" x14ac:dyDescent="0.25"/>
  <cols>
    <col min="1" max="1" width="10.28515625" style="15" customWidth="1"/>
    <col min="2" max="2" width="41.85546875" style="15" customWidth="1"/>
    <col min="3" max="3" width="9.85546875" style="15" customWidth="1"/>
    <col min="4" max="4" width="11.42578125" style="15" customWidth="1"/>
    <col min="5" max="5" width="16.85546875" style="15" customWidth="1"/>
    <col min="6" max="6" width="6.85546875" style="15" hidden="1" customWidth="1"/>
    <col min="7" max="7" width="6.7109375" style="15" hidden="1" customWidth="1"/>
    <col min="8" max="8" width="10.42578125" style="15" hidden="1" customWidth="1"/>
    <col min="9" max="10" width="13.42578125" style="15" hidden="1" customWidth="1"/>
    <col min="11" max="11" width="11.28515625" style="15" hidden="1" customWidth="1"/>
    <col min="12" max="12" width="13.140625" style="15" hidden="1" customWidth="1"/>
    <col min="13" max="13" width="13.7109375" style="15" customWidth="1"/>
    <col min="14" max="14" width="11.7109375" style="15" customWidth="1"/>
    <col min="15" max="15" width="13.28515625" style="15" customWidth="1"/>
    <col min="16" max="16" width="9.42578125" style="15" customWidth="1"/>
    <col min="17" max="17" width="10.140625" style="15" customWidth="1"/>
    <col min="18" max="18" width="12.28515625" style="15" customWidth="1"/>
    <col min="19" max="19" width="11.42578125" style="15" customWidth="1"/>
    <col min="20" max="20" width="11" style="15" customWidth="1"/>
    <col min="21" max="21" width="11.140625" style="15" customWidth="1"/>
    <col min="22" max="22" width="14.140625" style="15" customWidth="1"/>
    <col min="23" max="23" width="13.140625" style="15" customWidth="1"/>
    <col min="24" max="24" width="13.28515625" style="15" customWidth="1"/>
    <col min="25" max="25" width="17.28515625" style="15" customWidth="1"/>
    <col min="26" max="16384" width="9.140625" style="15"/>
  </cols>
  <sheetData>
    <row r="1" spans="1:26" ht="18.75" x14ac:dyDescent="0.3">
      <c r="A1" s="87" t="s">
        <v>23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</row>
    <row r="2" spans="1:26" ht="18.75" customHeight="1" x14ac:dyDescent="0.3">
      <c r="A2" s="88" t="s">
        <v>92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</row>
    <row r="3" spans="1:26" ht="61.5" customHeight="1" x14ac:dyDescent="0.3">
      <c r="A3" s="85" t="s">
        <v>94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5"/>
      <c r="Y3" s="85"/>
    </row>
    <row r="4" spans="1:26" ht="15" customHeight="1" x14ac:dyDescent="0.3">
      <c r="A4" s="87" t="s">
        <v>125</v>
      </c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7"/>
      <c r="X4" s="87"/>
      <c r="Y4" s="87"/>
    </row>
    <row r="5" spans="1:26" ht="74.25" customHeight="1" x14ac:dyDescent="0.25">
      <c r="A5" s="86" t="s">
        <v>95</v>
      </c>
      <c r="B5" s="86"/>
      <c r="C5" s="86"/>
      <c r="D5" s="86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  <c r="U5" s="86"/>
      <c r="V5" s="86"/>
      <c r="W5" s="86"/>
      <c r="X5" s="86"/>
      <c r="Y5" s="86"/>
    </row>
    <row r="6" spans="1:26" ht="15.6" x14ac:dyDescent="0.3">
      <c r="I6" s="14"/>
    </row>
    <row r="7" spans="1:26" ht="35.25" customHeight="1" x14ac:dyDescent="0.25">
      <c r="A7" s="64" t="s">
        <v>3</v>
      </c>
      <c r="B7" s="64" t="s">
        <v>8</v>
      </c>
      <c r="C7" s="65" t="s">
        <v>9</v>
      </c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66"/>
      <c r="U7" s="66"/>
      <c r="V7" s="66"/>
      <c r="W7" s="67"/>
      <c r="X7" s="64" t="s">
        <v>0</v>
      </c>
      <c r="Y7" s="64" t="s">
        <v>115</v>
      </c>
      <c r="Z7" s="13"/>
    </row>
    <row r="8" spans="1:26" ht="19.5" customHeight="1" x14ac:dyDescent="0.25">
      <c r="A8" s="64"/>
      <c r="B8" s="64"/>
      <c r="C8" s="64" t="s">
        <v>22</v>
      </c>
      <c r="D8" s="64"/>
      <c r="E8" s="64"/>
      <c r="F8" s="64"/>
      <c r="G8" s="64"/>
      <c r="H8" s="64"/>
      <c r="I8" s="64"/>
      <c r="J8" s="64"/>
      <c r="K8" s="64"/>
      <c r="L8" s="64" t="s">
        <v>19</v>
      </c>
      <c r="M8" s="64"/>
      <c r="N8" s="71" t="s">
        <v>13</v>
      </c>
      <c r="O8" s="72"/>
      <c r="P8" s="72"/>
      <c r="Q8" s="73"/>
      <c r="R8" s="71" t="s">
        <v>4</v>
      </c>
      <c r="S8" s="72"/>
      <c r="T8" s="73"/>
      <c r="U8" s="71" t="s">
        <v>2</v>
      </c>
      <c r="V8" s="72"/>
      <c r="W8" s="73"/>
      <c r="X8" s="64"/>
      <c r="Y8" s="64"/>
      <c r="Z8" s="13"/>
    </row>
    <row r="9" spans="1:26" ht="59.25" customHeight="1" x14ac:dyDescent="0.25">
      <c r="A9" s="64"/>
      <c r="B9" s="64"/>
      <c r="C9" s="64"/>
      <c r="D9" s="64"/>
      <c r="E9" s="64"/>
      <c r="F9" s="64"/>
      <c r="G9" s="64"/>
      <c r="H9" s="64"/>
      <c r="I9" s="64"/>
      <c r="J9" s="64"/>
      <c r="K9" s="64"/>
      <c r="L9" s="64"/>
      <c r="M9" s="64"/>
      <c r="N9" s="74"/>
      <c r="O9" s="75"/>
      <c r="P9" s="75"/>
      <c r="Q9" s="76"/>
      <c r="R9" s="74"/>
      <c r="S9" s="75"/>
      <c r="T9" s="76"/>
      <c r="U9" s="74"/>
      <c r="V9" s="75"/>
      <c r="W9" s="76"/>
      <c r="X9" s="64"/>
      <c r="Y9" s="64"/>
      <c r="Z9" s="13"/>
    </row>
    <row r="10" spans="1:26" ht="385.5" customHeight="1" x14ac:dyDescent="0.25">
      <c r="A10" s="64"/>
      <c r="B10" s="64"/>
      <c r="C10" s="104" t="s">
        <v>81</v>
      </c>
      <c r="D10" s="104"/>
      <c r="E10" s="104"/>
      <c r="F10" s="69" t="s">
        <v>20</v>
      </c>
      <c r="G10" s="69"/>
      <c r="H10" s="69"/>
      <c r="I10" s="69" t="s">
        <v>21</v>
      </c>
      <c r="J10" s="69"/>
      <c r="K10" s="69"/>
      <c r="L10" s="64"/>
      <c r="M10" s="64"/>
      <c r="N10" s="74"/>
      <c r="O10" s="75"/>
      <c r="P10" s="75"/>
      <c r="Q10" s="76"/>
      <c r="R10" s="74"/>
      <c r="S10" s="75"/>
      <c r="T10" s="76"/>
      <c r="U10" s="74"/>
      <c r="V10" s="75"/>
      <c r="W10" s="76"/>
      <c r="X10" s="64"/>
      <c r="Y10" s="64"/>
      <c r="Z10" s="105"/>
    </row>
    <row r="11" spans="1:26" ht="32.25" customHeight="1" x14ac:dyDescent="0.25">
      <c r="A11" s="64"/>
      <c r="B11" s="64"/>
      <c r="C11" s="65" t="s">
        <v>87</v>
      </c>
      <c r="D11" s="66"/>
      <c r="E11" s="67"/>
      <c r="F11" s="81" t="s">
        <v>87</v>
      </c>
      <c r="G11" s="81"/>
      <c r="H11" s="81"/>
      <c r="I11" s="81" t="s">
        <v>87</v>
      </c>
      <c r="J11" s="81"/>
      <c r="K11" s="81"/>
      <c r="L11" s="64" t="s">
        <v>7</v>
      </c>
      <c r="M11" s="64" t="s">
        <v>5</v>
      </c>
      <c r="N11" s="64" t="s">
        <v>24</v>
      </c>
      <c r="O11" s="70" t="s">
        <v>14</v>
      </c>
      <c r="P11" s="64" t="s">
        <v>1</v>
      </c>
      <c r="Q11" s="64" t="s">
        <v>5</v>
      </c>
      <c r="R11" s="64" t="s">
        <v>88</v>
      </c>
      <c r="S11" s="64" t="s">
        <v>89</v>
      </c>
      <c r="T11" s="64" t="s">
        <v>5</v>
      </c>
      <c r="U11" s="64" t="s">
        <v>90</v>
      </c>
      <c r="V11" s="64" t="s">
        <v>91</v>
      </c>
      <c r="W11" s="64" t="s">
        <v>5</v>
      </c>
      <c r="X11" s="64"/>
      <c r="Y11" s="64"/>
      <c r="Z11" s="105"/>
    </row>
    <row r="12" spans="1:26" ht="27.75" customHeight="1" x14ac:dyDescent="0.25">
      <c r="A12" s="64"/>
      <c r="B12" s="64"/>
      <c r="C12" s="64" t="s">
        <v>11</v>
      </c>
      <c r="D12" s="64" t="s">
        <v>12</v>
      </c>
      <c r="E12" s="64" t="s">
        <v>1</v>
      </c>
      <c r="F12" s="64" t="s">
        <v>11</v>
      </c>
      <c r="G12" s="64" t="s">
        <v>12</v>
      </c>
      <c r="H12" s="64" t="s">
        <v>1</v>
      </c>
      <c r="I12" s="64" t="s">
        <v>11</v>
      </c>
      <c r="J12" s="64" t="s">
        <v>12</v>
      </c>
      <c r="K12" s="64" t="s">
        <v>1</v>
      </c>
      <c r="L12" s="64"/>
      <c r="M12" s="64"/>
      <c r="N12" s="64"/>
      <c r="O12" s="70"/>
      <c r="P12" s="64"/>
      <c r="Q12" s="64"/>
      <c r="R12" s="64"/>
      <c r="S12" s="64"/>
      <c r="T12" s="64"/>
      <c r="U12" s="64"/>
      <c r="V12" s="64"/>
      <c r="W12" s="64"/>
      <c r="X12" s="64"/>
      <c r="Y12" s="64"/>
      <c r="Z12" s="13"/>
    </row>
    <row r="13" spans="1:26" ht="48" customHeight="1" x14ac:dyDescent="0.25">
      <c r="A13" s="64"/>
      <c r="B13" s="64"/>
      <c r="C13" s="64"/>
      <c r="D13" s="64"/>
      <c r="E13" s="64"/>
      <c r="F13" s="64"/>
      <c r="G13" s="64"/>
      <c r="H13" s="64"/>
      <c r="I13" s="64"/>
      <c r="J13" s="64"/>
      <c r="K13" s="64"/>
      <c r="L13" s="64"/>
      <c r="M13" s="64"/>
      <c r="N13" s="64"/>
      <c r="O13" s="70"/>
      <c r="P13" s="64"/>
      <c r="Q13" s="64"/>
      <c r="R13" s="64"/>
      <c r="S13" s="64"/>
      <c r="T13" s="64"/>
      <c r="U13" s="64"/>
      <c r="V13" s="64"/>
      <c r="W13" s="64"/>
      <c r="X13" s="64"/>
      <c r="Y13" s="64"/>
      <c r="Z13" s="13"/>
    </row>
    <row r="14" spans="1:26" ht="24" customHeight="1" x14ac:dyDescent="0.3">
      <c r="A14" s="4">
        <v>1</v>
      </c>
      <c r="B14" s="4">
        <v>2</v>
      </c>
      <c r="C14" s="4">
        <v>3</v>
      </c>
      <c r="D14" s="4">
        <v>4</v>
      </c>
      <c r="E14" s="4">
        <v>5</v>
      </c>
      <c r="F14" s="4">
        <v>6</v>
      </c>
      <c r="G14" s="4">
        <v>7</v>
      </c>
      <c r="H14" s="4">
        <v>8</v>
      </c>
      <c r="I14" s="4">
        <v>9</v>
      </c>
      <c r="J14" s="4">
        <v>10</v>
      </c>
      <c r="K14" s="4">
        <v>11</v>
      </c>
      <c r="L14" s="4">
        <v>12</v>
      </c>
      <c r="M14" s="4">
        <v>13</v>
      </c>
      <c r="N14" s="4">
        <v>14</v>
      </c>
      <c r="O14" s="4">
        <v>15</v>
      </c>
      <c r="P14" s="4">
        <v>16</v>
      </c>
      <c r="Q14" s="4">
        <v>17</v>
      </c>
      <c r="R14" s="4">
        <v>18</v>
      </c>
      <c r="S14" s="4">
        <v>19</v>
      </c>
      <c r="T14" s="4">
        <v>20</v>
      </c>
      <c r="U14" s="4">
        <v>21</v>
      </c>
      <c r="V14" s="4">
        <v>22</v>
      </c>
      <c r="W14" s="4">
        <v>23</v>
      </c>
      <c r="X14" s="4">
        <v>24</v>
      </c>
      <c r="Y14" s="4">
        <v>25</v>
      </c>
    </row>
    <row r="15" spans="1:26" s="57" customFormat="1" x14ac:dyDescent="0.25">
      <c r="A15" s="42" t="s">
        <v>6</v>
      </c>
      <c r="B15" s="43" t="s">
        <v>131</v>
      </c>
      <c r="C15" s="42">
        <v>100</v>
      </c>
      <c r="D15" s="42">
        <v>100</v>
      </c>
      <c r="E15" s="42">
        <f>D15/C15*100</f>
        <v>100</v>
      </c>
      <c r="F15" s="42" t="s">
        <v>82</v>
      </c>
      <c r="G15" s="42" t="s">
        <v>82</v>
      </c>
      <c r="H15" s="42" t="s">
        <v>82</v>
      </c>
      <c r="I15" s="42" t="s">
        <v>82</v>
      </c>
      <c r="J15" s="42" t="s">
        <v>82</v>
      </c>
      <c r="K15" s="42" t="s">
        <v>82</v>
      </c>
      <c r="L15" s="42">
        <v>100</v>
      </c>
      <c r="M15" s="42">
        <v>1</v>
      </c>
      <c r="N15" s="59">
        <v>1150.8900000000001</v>
      </c>
      <c r="O15" s="59">
        <v>1150.8900000000001</v>
      </c>
      <c r="P15" s="56">
        <f>O15/N15*100</f>
        <v>100</v>
      </c>
      <c r="Q15" s="42">
        <v>1</v>
      </c>
      <c r="R15" s="42">
        <v>1</v>
      </c>
      <c r="S15" s="42" t="s">
        <v>82</v>
      </c>
      <c r="T15" s="42">
        <v>1</v>
      </c>
      <c r="U15" s="42">
        <v>1</v>
      </c>
      <c r="V15" s="42" t="s">
        <v>82</v>
      </c>
      <c r="W15" s="42">
        <v>1</v>
      </c>
      <c r="X15" s="42">
        <v>4</v>
      </c>
      <c r="Y15" s="42" t="s">
        <v>83</v>
      </c>
    </row>
    <row r="16" spans="1:26" s="58" customFormat="1" x14ac:dyDescent="0.25">
      <c r="A16" s="42" t="s">
        <v>20</v>
      </c>
      <c r="B16" s="43" t="s">
        <v>142</v>
      </c>
      <c r="C16" s="42">
        <v>100</v>
      </c>
      <c r="D16" s="42">
        <v>100</v>
      </c>
      <c r="E16" s="42">
        <f t="shared" ref="E16:E20" si="0">D16/C16*100</f>
        <v>100</v>
      </c>
      <c r="F16" s="42" t="s">
        <v>82</v>
      </c>
      <c r="G16" s="42" t="s">
        <v>82</v>
      </c>
      <c r="H16" s="42" t="s">
        <v>82</v>
      </c>
      <c r="I16" s="42" t="s">
        <v>82</v>
      </c>
      <c r="J16" s="42" t="s">
        <v>82</v>
      </c>
      <c r="K16" s="42" t="s">
        <v>82</v>
      </c>
      <c r="L16" s="42">
        <v>100</v>
      </c>
      <c r="M16" s="42">
        <v>1</v>
      </c>
      <c r="N16" s="59">
        <v>15990.4</v>
      </c>
      <c r="O16" s="59">
        <v>15990.4</v>
      </c>
      <c r="P16" s="56">
        <f t="shared" ref="P16:P20" si="1">O16/N16*100</f>
        <v>100</v>
      </c>
      <c r="Q16" s="42">
        <v>1</v>
      </c>
      <c r="R16" s="42">
        <v>1</v>
      </c>
      <c r="S16" s="42" t="s">
        <v>82</v>
      </c>
      <c r="T16" s="42">
        <v>1</v>
      </c>
      <c r="U16" s="42">
        <v>1</v>
      </c>
      <c r="V16" s="42" t="s">
        <v>82</v>
      </c>
      <c r="W16" s="42">
        <v>1</v>
      </c>
      <c r="X16" s="42">
        <v>4</v>
      </c>
      <c r="Y16" s="42" t="s">
        <v>83</v>
      </c>
    </row>
    <row r="17" spans="1:43" s="58" customFormat="1" x14ac:dyDescent="0.25">
      <c r="A17" s="42" t="s">
        <v>21</v>
      </c>
      <c r="B17" s="43" t="s">
        <v>53</v>
      </c>
      <c r="C17" s="42">
        <v>100</v>
      </c>
      <c r="D17" s="42">
        <v>100</v>
      </c>
      <c r="E17" s="42">
        <f t="shared" si="0"/>
        <v>100</v>
      </c>
      <c r="F17" s="42">
        <v>100</v>
      </c>
      <c r="G17" s="42">
        <v>100</v>
      </c>
      <c r="H17" s="42">
        <v>100</v>
      </c>
      <c r="I17" s="42" t="s">
        <v>82</v>
      </c>
      <c r="J17" s="42" t="s">
        <v>82</v>
      </c>
      <c r="K17" s="42">
        <v>100</v>
      </c>
      <c r="L17" s="42">
        <v>100</v>
      </c>
      <c r="M17" s="42">
        <v>1</v>
      </c>
      <c r="N17" s="59">
        <v>20505.439999999999</v>
      </c>
      <c r="O17" s="59">
        <v>20505.439999999999</v>
      </c>
      <c r="P17" s="56">
        <f t="shared" si="1"/>
        <v>100</v>
      </c>
      <c r="Q17" s="42">
        <v>1</v>
      </c>
      <c r="R17" s="42">
        <v>1</v>
      </c>
      <c r="S17" s="42" t="s">
        <v>82</v>
      </c>
      <c r="T17" s="42">
        <v>1</v>
      </c>
      <c r="U17" s="42">
        <v>1</v>
      </c>
      <c r="V17" s="42" t="s">
        <v>82</v>
      </c>
      <c r="W17" s="42">
        <v>1</v>
      </c>
      <c r="X17" s="42">
        <v>4</v>
      </c>
      <c r="Y17" s="42" t="s">
        <v>83</v>
      </c>
    </row>
    <row r="18" spans="1:43" s="58" customFormat="1" x14ac:dyDescent="0.25">
      <c r="A18" s="42" t="s">
        <v>25</v>
      </c>
      <c r="B18" s="43" t="s">
        <v>59</v>
      </c>
      <c r="C18" s="42">
        <v>100</v>
      </c>
      <c r="D18" s="42">
        <v>100</v>
      </c>
      <c r="E18" s="42">
        <f t="shared" si="0"/>
        <v>100</v>
      </c>
      <c r="F18" s="42" t="s">
        <v>82</v>
      </c>
      <c r="G18" s="42" t="s">
        <v>82</v>
      </c>
      <c r="H18" s="42" t="s">
        <v>82</v>
      </c>
      <c r="I18" s="42" t="s">
        <v>82</v>
      </c>
      <c r="J18" s="42" t="s">
        <v>82</v>
      </c>
      <c r="K18" s="42" t="s">
        <v>82</v>
      </c>
      <c r="L18" s="42">
        <v>100</v>
      </c>
      <c r="M18" s="42">
        <v>1</v>
      </c>
      <c r="N18" s="59">
        <v>5670.81</v>
      </c>
      <c r="O18" s="59">
        <v>5670.81</v>
      </c>
      <c r="P18" s="56">
        <f t="shared" si="1"/>
        <v>100</v>
      </c>
      <c r="Q18" s="42">
        <v>1</v>
      </c>
      <c r="R18" s="42">
        <v>1</v>
      </c>
      <c r="S18" s="42" t="s">
        <v>82</v>
      </c>
      <c r="T18" s="42">
        <v>1</v>
      </c>
      <c r="U18" s="42">
        <v>1</v>
      </c>
      <c r="V18" s="42" t="s">
        <v>82</v>
      </c>
      <c r="W18" s="42">
        <v>1</v>
      </c>
      <c r="X18" s="42">
        <v>4</v>
      </c>
      <c r="Y18" s="42" t="s">
        <v>83</v>
      </c>
    </row>
    <row r="19" spans="1:43" s="58" customFormat="1" x14ac:dyDescent="0.25">
      <c r="A19" s="42" t="s">
        <v>26</v>
      </c>
      <c r="B19" s="43" t="s">
        <v>67</v>
      </c>
      <c r="C19" s="42">
        <v>100</v>
      </c>
      <c r="D19" s="42">
        <v>100</v>
      </c>
      <c r="E19" s="42">
        <f t="shared" si="0"/>
        <v>100</v>
      </c>
      <c r="F19" s="42" t="s">
        <v>82</v>
      </c>
      <c r="G19" s="42" t="s">
        <v>82</v>
      </c>
      <c r="H19" s="42" t="s">
        <v>82</v>
      </c>
      <c r="I19" s="42" t="s">
        <v>82</v>
      </c>
      <c r="J19" s="42" t="s">
        <v>82</v>
      </c>
      <c r="K19" s="42" t="s">
        <v>82</v>
      </c>
      <c r="L19" s="42">
        <v>100</v>
      </c>
      <c r="M19" s="42">
        <v>1</v>
      </c>
      <c r="N19" s="59">
        <v>13172.463</v>
      </c>
      <c r="O19" s="59">
        <v>13172.463</v>
      </c>
      <c r="P19" s="56">
        <v>100</v>
      </c>
      <c r="Q19" s="42">
        <v>1</v>
      </c>
      <c r="R19" s="42">
        <v>1</v>
      </c>
      <c r="S19" s="42" t="s">
        <v>82</v>
      </c>
      <c r="T19" s="42">
        <v>1</v>
      </c>
      <c r="U19" s="42">
        <v>1</v>
      </c>
      <c r="V19" s="42" t="s">
        <v>82</v>
      </c>
      <c r="W19" s="42">
        <v>1</v>
      </c>
      <c r="X19" s="42">
        <v>4</v>
      </c>
      <c r="Y19" s="42" t="s">
        <v>83</v>
      </c>
    </row>
    <row r="20" spans="1:43" s="58" customFormat="1" x14ac:dyDescent="0.25">
      <c r="A20" s="42" t="s">
        <v>27</v>
      </c>
      <c r="B20" s="43" t="s">
        <v>71</v>
      </c>
      <c r="C20" s="42">
        <v>100</v>
      </c>
      <c r="D20" s="42">
        <v>100</v>
      </c>
      <c r="E20" s="42">
        <f t="shared" si="0"/>
        <v>100</v>
      </c>
      <c r="F20" s="42" t="s">
        <v>82</v>
      </c>
      <c r="G20" s="42" t="s">
        <v>82</v>
      </c>
      <c r="H20" s="42" t="s">
        <v>82</v>
      </c>
      <c r="I20" s="42" t="s">
        <v>82</v>
      </c>
      <c r="J20" s="42" t="s">
        <v>82</v>
      </c>
      <c r="K20" s="42" t="s">
        <v>82</v>
      </c>
      <c r="L20" s="42">
        <v>100</v>
      </c>
      <c r="M20" s="42">
        <v>1</v>
      </c>
      <c r="N20" s="59">
        <v>9596</v>
      </c>
      <c r="O20" s="59">
        <v>9596</v>
      </c>
      <c r="P20" s="56">
        <f t="shared" si="1"/>
        <v>100</v>
      </c>
      <c r="Q20" s="42">
        <v>1</v>
      </c>
      <c r="R20" s="42">
        <v>1</v>
      </c>
      <c r="S20" s="42" t="s">
        <v>82</v>
      </c>
      <c r="T20" s="42">
        <v>1</v>
      </c>
      <c r="U20" s="42">
        <v>1</v>
      </c>
      <c r="V20" s="42" t="s">
        <v>82</v>
      </c>
      <c r="W20" s="42">
        <v>1</v>
      </c>
      <c r="X20" s="42">
        <v>4</v>
      </c>
      <c r="Y20" s="42" t="s">
        <v>83</v>
      </c>
    </row>
    <row r="21" spans="1:43" ht="15.6" x14ac:dyDescent="0.3">
      <c r="N21" s="23">
        <f>SUM(N15:N20)</f>
        <v>66086.002999999997</v>
      </c>
      <c r="O21" s="23">
        <f>SUM(O15:O20)</f>
        <v>66086.002999999997</v>
      </c>
    </row>
    <row r="22" spans="1:43" x14ac:dyDescent="0.25">
      <c r="B22" s="17" t="s">
        <v>119</v>
      </c>
      <c r="C22" s="17"/>
    </row>
    <row r="24" spans="1:43" x14ac:dyDescent="0.25">
      <c r="B24" s="17" t="s">
        <v>97</v>
      </c>
      <c r="C24" s="17"/>
      <c r="D24" s="17"/>
    </row>
    <row r="28" spans="1:43" x14ac:dyDescent="0.25">
      <c r="AQ28" s="15">
        <f>AD28-AP28</f>
        <v>0</v>
      </c>
    </row>
  </sheetData>
  <mergeCells count="43">
    <mergeCell ref="A2:Y2"/>
    <mergeCell ref="A3:Y3"/>
    <mergeCell ref="A4:Y4"/>
    <mergeCell ref="A1:Y1"/>
    <mergeCell ref="A7:A13"/>
    <mergeCell ref="B7:B13"/>
    <mergeCell ref="C7:W7"/>
    <mergeCell ref="X7:X13"/>
    <mergeCell ref="Y7:Y13"/>
    <mergeCell ref="C8:K9"/>
    <mergeCell ref="L8:M10"/>
    <mergeCell ref="N8:Q10"/>
    <mergeCell ref="R8:T10"/>
    <mergeCell ref="U8:W10"/>
    <mergeCell ref="P11:P13"/>
    <mergeCell ref="Q11:Q13"/>
    <mergeCell ref="A5:Y5"/>
    <mergeCell ref="Z10:Z11"/>
    <mergeCell ref="C11:E11"/>
    <mergeCell ref="F11:H11"/>
    <mergeCell ref="I11:K11"/>
    <mergeCell ref="L11:L13"/>
    <mergeCell ref="M11:M13"/>
    <mergeCell ref="N11:N13"/>
    <mergeCell ref="W11:W13"/>
    <mergeCell ref="C12:C13"/>
    <mergeCell ref="D12:D13"/>
    <mergeCell ref="E12:E13"/>
    <mergeCell ref="F12:F13"/>
    <mergeCell ref="U11:U13"/>
    <mergeCell ref="V11:V13"/>
    <mergeCell ref="C10:E10"/>
    <mergeCell ref="R11:R13"/>
    <mergeCell ref="S11:S13"/>
    <mergeCell ref="T11:T13"/>
    <mergeCell ref="F10:H10"/>
    <mergeCell ref="I10:K10"/>
    <mergeCell ref="O11:O13"/>
    <mergeCell ref="G12:G13"/>
    <mergeCell ref="H12:H13"/>
    <mergeCell ref="I12:I13"/>
    <mergeCell ref="J12:J13"/>
    <mergeCell ref="K12:K13"/>
  </mergeCells>
  <pageMargins left="0.11811023622047245" right="0.11811023622047245" top="0.11811023622047245" bottom="0.11811023622047245" header="0.31496062992125984" footer="0.31496062992125984"/>
  <pageSetup paperSize="9" scale="4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5</vt:i4>
      </vt:variant>
    </vt:vector>
  </HeadingPairs>
  <TitlesOfParts>
    <vt:vector size="12" baseType="lpstr">
      <vt:lpstr>Раздел 1</vt:lpstr>
      <vt:lpstr>Раздел 2</vt:lpstr>
      <vt:lpstr>Раздел 3</vt:lpstr>
      <vt:lpstr>Раздел 4</vt:lpstr>
      <vt:lpstr>Раздел 5</vt:lpstr>
      <vt:lpstr>Раздел 6</vt:lpstr>
      <vt:lpstr>Раздел 7</vt:lpstr>
      <vt:lpstr>'Раздел 2'!Область_печати</vt:lpstr>
      <vt:lpstr>'Раздел 4'!Область_печати</vt:lpstr>
      <vt:lpstr>'Раздел 5'!Область_печати</vt:lpstr>
      <vt:lpstr>'Раздел 6'!Область_печати</vt:lpstr>
      <vt:lpstr>'Раздел 7'!Область_печати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2021-03-17T12:41:24Z</dcterms:modified>
</cp:coreProperties>
</file>